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REESTR_IP!$A$2:$I$14</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<sst xmlns="http://schemas.openxmlformats.org/spreadsheetml/2006/main" count="13825" uniqueCount="3497">
  <si>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</si>
  <si>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</si>
  <si>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</si>
  <si>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</si>
  <si>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</si>
  <si>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</si>
  <si>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</si>
  <si>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</si>
  <si>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</si>
  <si>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</si>
  <si>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</si>
  <si>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</si>
  <si>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</si>
  <si>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26319208</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</si>
  <si>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</si>
  <si>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</si>
  <si>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</si>
  <si>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</si>
  <si>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</si>
  <si>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</si>
  <si>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</si>
  <si>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</si>
  <si>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</si>
  <si>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</si>
  <si>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</si>
  <si>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</si>
  <si>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</si>
  <si>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</si>
  <si>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</si>
  <si>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</si>
  <si>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</si>
  <si>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</si>
  <si>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</si>
  <si>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</si>
  <si>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</si>
  <si>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</si>
  <si>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</si>
  <si>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</si>
  <si>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</si>
  <si>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</si>
  <si>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</si>
  <si>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</si>
  <si>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</si>
  <si>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</si>
  <si>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</si>
  <si>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</si>
  <si>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 БЕЛГОРОДАСБЕСТОЦЕМЕНТ"</t>
  </si>
  <si>
    <t>Наименование (описание) обособленного подразделения</t>
  </si>
  <si>
    <t>ИНН</t>
  </si>
  <si>
    <t>3123004089</t>
  </si>
  <si>
    <t>КПП</t>
  </si>
  <si>
    <t>312301001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</si>
  <si>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</si>
  <si>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</si>
  <si>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</si>
  <si>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</si>
  <si>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</si>
  <si>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</si>
  <si>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</si>
  <si>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</si>
  <si>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</si>
  <si>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</si>
  <si>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</si>
  <si>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</si>
  <si>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</si>
  <si>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</si>
  <si>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</si>
  <si>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</si>
  <si>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</si>
  <si>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</si>
  <si>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308002 г.Белгород,ул.Мичурина,104</t>
  </si>
  <si>
    <t>Фамилия, имя, отчество руководителя</t>
  </si>
  <si>
    <t>Коротких Сергей Николаевич</t>
  </si>
  <si>
    <t>Ответственный за заполнение формы</t>
  </si>
  <si>
    <t>Фамилия, имя, отчество</t>
  </si>
  <si>
    <t>Лихачев Игорь Владимирович</t>
  </si>
  <si>
    <t>Должность</t>
  </si>
  <si>
    <t>Главный энергетик</t>
  </si>
  <si>
    <t>Контактный телефон</t>
  </si>
  <si>
    <t>(4722)26-26-66</t>
  </si>
  <si>
    <t>E-mail</t>
  </si>
  <si>
    <t>energo@belacy.ru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</si>
  <si>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</si>
  <si>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</si>
  <si>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</si>
  <si>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</si>
  <si>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</si>
  <si>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</si>
  <si>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</si>
  <si>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</si>
  <si>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</si>
  <si>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</si>
  <si>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</si>
  <si>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</si>
  <si>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</si>
  <si>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</si>
  <si>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</si>
  <si>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</si>
  <si>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</si>
  <si>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218</t>
  </si>
  <si>
    <t>город Белгород</t>
  </si>
  <si>
    <t>14701000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</si>
  <si>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</si>
  <si>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</si>
  <si>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</si>
  <si>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</si>
  <si>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</si>
  <si>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</si>
  <si>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</si>
  <si>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</si>
  <si>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</si>
  <si>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</si>
  <si>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</si>
  <si>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</si>
  <si>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</si>
  <si>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</si>
  <si>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</si>
  <si>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</si>
  <si>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</si>
  <si>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</si>
  <si>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</si>
  <si>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</si>
  <si>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</si>
  <si>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</si>
  <si>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</si>
  <si>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</si>
  <si>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</si>
  <si>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</si>
  <si>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</si>
  <si>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</si>
  <si>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</si>
  <si>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</si>
  <si>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</si>
  <si>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</si>
  <si>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</si>
  <si>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</si>
  <si>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</si>
  <si>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</si>
  <si>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</si>
  <si>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</si>
  <si>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</si>
  <si>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</si>
  <si>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</si>
  <si>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</si>
  <si>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</si>
  <si>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</si>
  <si>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</si>
  <si>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</si>
  <si>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</si>
  <si>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</si>
  <si>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</si>
  <si>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</si>
  <si>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</si>
  <si>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</si>
  <si>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</si>
  <si>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</si>
  <si>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</si>
  <si>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</si>
  <si>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</si>
  <si>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</si>
  <si>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</si>
  <si>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</si>
  <si>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</si>
  <si>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</si>
  <si>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</si>
  <si>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</si>
  <si>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</si>
  <si>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</si>
  <si>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</si>
  <si>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</si>
  <si>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</si>
  <si>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</si>
  <si>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</si>
  <si>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</si>
  <si>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</si>
  <si>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</si>
  <si>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</si>
  <si>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</si>
  <si>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</si>
  <si>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</si>
  <si>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</si>
  <si>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</si>
  <si>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</si>
  <si>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</si>
  <si>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</si>
  <si>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</si>
  <si>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</si>
  <si>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</si>
  <si>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</si>
  <si>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</si>
  <si>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</si>
  <si>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</si>
  <si>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</si>
  <si>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</si>
  <si>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</si>
  <si>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</si>
  <si>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</si>
  <si>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</si>
  <si>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</si>
  <si>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</si>
  <si>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</si>
  <si>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</si>
  <si>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</si>
  <si>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</si>
  <si>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</si>
  <si>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</si>
  <si>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</si>
  <si>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</si>
  <si>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</si>
  <si>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</si>
  <si>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</si>
  <si>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</si>
  <si>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</si>
  <si>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</si>
  <si>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</si>
  <si>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</si>
  <si>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</si>
  <si>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</si>
  <si>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</si>
  <si>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</si>
  <si>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</si>
  <si>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</si>
  <si>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</si>
  <si>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</si>
  <si>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</si>
  <si>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</si>
  <si>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</si>
  <si>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</si>
  <si>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</si>
  <si>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</si>
  <si>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</si>
  <si>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</si>
  <si>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</si>
  <si>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</si>
  <si>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</si>
  <si>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</si>
  <si>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</si>
  <si>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</si>
  <si>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</si>
  <si>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</si>
  <si>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</si>
  <si>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</si>
  <si>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</si>
  <si>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</si>
  <si>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</si>
  <si>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</si>
  <si>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</si>
  <si>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</si>
  <si>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</si>
  <si>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</si>
  <si>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</si>
  <si>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</si>
  <si>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</si>
  <si>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</si>
  <si>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</si>
  <si>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</si>
  <si>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</si>
  <si>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</si>
  <si>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</si>
  <si>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</si>
  <si>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</si>
  <si>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</si>
  <si>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</si>
  <si>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</si>
  <si>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</si>
  <si>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</si>
  <si>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</si>
  <si>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</si>
  <si>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</si>
  <si>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</si>
  <si>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</si>
  <si>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</si>
  <si>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</si>
  <si>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</si>
  <si>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</si>
  <si>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</si>
  <si>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</si>
  <si>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</si>
  <si>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</si>
  <si>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</si>
  <si>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</si>
  <si>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</si>
  <si>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</si>
  <si>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</si>
  <si>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</si>
  <si>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</si>
  <si>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</si>
  <si>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</si>
  <si>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</si>
  <si>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</si>
  <si>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</si>
  <si>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</si>
  <si>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</si>
  <si>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</si>
  <si>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</si>
  <si>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</si>
  <si>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</si>
  <si>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</si>
  <si>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</si>
  <si>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</si>
  <si>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</si>
  <si>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</si>
  <si>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</si>
  <si>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</si>
  <si>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</si>
  <si>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</si>
  <si>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</si>
  <si>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</si>
  <si>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</si>
  <si>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</si>
  <si>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</si>
  <si>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</si>
  <si>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</si>
  <si>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</si>
  <si>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</si>
  <si>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</si>
  <si>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</si>
  <si>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</si>
  <si>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</si>
  <si>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</si>
  <si>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</si>
  <si>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</si>
  <si>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</si>
  <si>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</si>
  <si>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</si>
  <si>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</si>
  <si>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</si>
  <si>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</si>
  <si>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</si>
  <si>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</si>
  <si>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</si>
  <si>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</si>
  <si>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</si>
  <si>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</si>
  <si>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</si>
  <si>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</si>
  <si>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</si>
  <si>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</si>
  <si>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</si>
  <si>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</si>
  <si>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</si>
  <si>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</si>
  <si>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</si>
  <si>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</si>
  <si>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</si>
  <si>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</si>
  <si>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</si>
  <si>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</si>
  <si>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</si>
  <si>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</si>
  <si>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</si>
  <si>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</si>
  <si>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</si>
  <si>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</si>
  <si>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</si>
  <si>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</si>
  <si>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</si>
  <si>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</si>
  <si>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</si>
  <si>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</si>
  <si>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</si>
  <si>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</si>
  <si>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</si>
  <si>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</si>
  <si>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</si>
  <si>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</si>
  <si>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</si>
  <si>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</si>
  <si>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</si>
  <si>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</si>
  <si>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</si>
  <si>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</si>
  <si>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</si>
  <si>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</si>
  <si>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</si>
  <si>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</si>
  <si>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</si>
  <si>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</si>
  <si>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</si>
  <si>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</si>
  <si>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</si>
  <si>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</si>
  <si>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</si>
  <si>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</si>
  <si>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</si>
  <si>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</si>
  <si>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</si>
  <si>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</si>
  <si>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</si>
  <si>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</si>
  <si>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</si>
  <si>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</si>
  <si>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</si>
  <si>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</si>
  <si>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</si>
  <si>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</si>
  <si>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</si>
  <si>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</si>
  <si>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</si>
  <si>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</si>
  <si>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</si>
  <si>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</si>
  <si>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</si>
  <si>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</si>
  <si>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</si>
  <si>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</si>
  <si>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</si>
  <si>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</si>
  <si>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</si>
  <si>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</si>
  <si>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</si>
  <si>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</si>
  <si>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</si>
  <si>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</si>
  <si>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</si>
  <si>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</si>
  <si>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</si>
  <si>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</si>
  <si>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</si>
  <si>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</si>
  <si>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</si>
  <si>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</si>
  <si>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</si>
  <si>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</si>
  <si>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</si>
  <si>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</si>
  <si>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</si>
  <si>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</si>
  <si>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</si>
  <si>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</si>
  <si>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</si>
  <si>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</si>
  <si>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</si>
  <si>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</si>
  <si>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</si>
  <si>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</si>
  <si>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</si>
  <si>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</si>
  <si>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</si>
  <si>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</si>
  <si>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</si>
  <si>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</si>
  <si>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</si>
  <si>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</si>
  <si>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</si>
  <si>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</si>
  <si>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</si>
  <si>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</si>
  <si>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</si>
  <si>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</si>
  <si>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</si>
  <si>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</si>
  <si>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</si>
  <si>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</si>
  <si>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</si>
  <si>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</si>
  <si>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</si>
  <si>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</si>
  <si>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</si>
  <si>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</si>
  <si>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</si>
  <si>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</si>
  <si>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</si>
  <si>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</si>
  <si>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</si>
  <si>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</si>
  <si>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</si>
  <si>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</si>
  <si>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</si>
  <si>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</si>
  <si>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</si>
  <si>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</si>
  <si>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</si>
  <si>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</si>
  <si>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</si>
  <si>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</si>
  <si>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</si>
  <si>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</si>
  <si>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</si>
  <si>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</si>
  <si>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</si>
  <si>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</si>
  <si>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</si>
  <si>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</si>
  <si>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</si>
  <si>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</si>
  <si>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</si>
  <si>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</si>
  <si>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</si>
  <si>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</si>
  <si>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</si>
  <si>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</si>
  <si>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</si>
  <si>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</si>
  <si>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</si>
  <si>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</si>
  <si>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</si>
  <si>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</si>
  <si>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</si>
  <si>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</si>
  <si>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</si>
  <si>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</si>
  <si>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</si>
  <si>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</si>
  <si>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</si>
  <si>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</si>
  <si>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</si>
  <si>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</si>
  <si>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</si>
  <si>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</si>
  <si>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</si>
  <si>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</si>
  <si>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</si>
  <si>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</si>
  <si>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</si>
  <si>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</si>
  <si>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</si>
  <si>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</si>
  <si>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</si>
  <si>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</si>
  <si>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</si>
  <si>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</si>
  <si>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</si>
  <si>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</si>
  <si>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</si>
  <si>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</si>
  <si>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</si>
  <si>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</si>
  <si>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</si>
  <si>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</si>
  <si>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</si>
  <si>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</si>
  <si>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</si>
  <si>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</si>
  <si>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</si>
  <si>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</si>
  <si>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</si>
  <si>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</si>
  <si>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</si>
  <si>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</si>
  <si>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</si>
  <si>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</si>
  <si>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</si>
  <si>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</si>
  <si>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</si>
  <si>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</si>
  <si>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</si>
  <si>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</si>
  <si>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</si>
  <si>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</si>
  <si>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</si>
  <si>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</si>
  <si>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</si>
  <si>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</si>
  <si>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</si>
  <si>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</si>
  <si>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</si>
  <si>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</si>
  <si>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</si>
  <si>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</si>
  <si>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</si>
  <si>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</si>
  <si>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</si>
  <si>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</si>
  <si>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</si>
  <si>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</si>
  <si>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</si>
  <si>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</si>
  <si>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</si>
  <si>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</si>
  <si>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</si>
  <si>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</si>
  <si>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</si>
  <si>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</si>
  <si>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</si>
  <si>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</si>
  <si>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</si>
  <si>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</si>
  <si>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</si>
  <si>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</si>
  <si>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</si>
  <si>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</si>
  <si>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</si>
  <si>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</si>
  <si>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</si>
  <si>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</si>
  <si>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</si>
  <si>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</si>
  <si>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</si>
  <si>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</si>
  <si>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</si>
  <si>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</si>
  <si>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</si>
  <si>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</si>
  <si>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</si>
  <si>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</si>
  <si>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</si>
  <si>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</si>
  <si>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</si>
  <si>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</si>
  <si>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</si>
  <si>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</si>
  <si>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</si>
  <si>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</si>
  <si>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</si>
  <si>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</si>
  <si>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</si>
  <si>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</si>
  <si>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</si>
  <si>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</si>
  <si>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</si>
  <si>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</si>
  <si>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</si>
  <si>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</si>
  <si>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</si>
  <si>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</si>
  <si>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</si>
  <si>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</si>
  <si>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</si>
  <si>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</si>
  <si>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</si>
  <si>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</si>
  <si>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</si>
  <si>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</si>
  <si>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</si>
  <si>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</si>
  <si>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</si>
  <si>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</si>
  <si>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</si>
  <si>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</si>
  <si>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</si>
  <si>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</si>
  <si>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</si>
  <si>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</si>
  <si>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</si>
  <si>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</si>
  <si>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</si>
  <si>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</si>
  <si>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</si>
  <si>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</si>
  <si>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</si>
  <si>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</si>
  <si>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</si>
  <si>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</si>
  <si>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</si>
  <si>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</si>
  <si>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</si>
  <si>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</si>
  <si>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</si>
  <si>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</si>
  <si>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</si>
  <si>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</si>
  <si>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</si>
  <si>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</si>
  <si>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</si>
  <si>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</si>
  <si>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</si>
  <si>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</si>
  <si>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</si>
  <si>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</si>
  <si>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</si>
  <si>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</si>
  <si>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</si>
  <si>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</si>
  <si>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</si>
  <si>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</si>
  <si>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</si>
  <si>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</si>
  <si>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</si>
  <si>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</si>
  <si>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</si>
  <si>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</si>
  <si>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</si>
  <si>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</si>
  <si>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</si>
  <si>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</si>
  <si>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</si>
  <si>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</si>
  <si>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</si>
  <si>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</si>
  <si>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</si>
  <si>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</si>
  <si>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</si>
  <si>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</si>
  <si>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</si>
  <si>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</si>
  <si>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</si>
  <si>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</si>
  <si>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</si>
  <si>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</si>
  <si>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</si>
  <si>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</si>
  <si>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</si>
  <si>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</si>
  <si>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</si>
  <si>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</si>
  <si>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</si>
  <si>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</si>
  <si>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</si>
  <si>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</si>
  <si>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</si>
  <si>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</si>
  <si>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</si>
  <si>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</si>
  <si>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</si>
  <si>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</si>
  <si>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</si>
  <si>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</si>
  <si>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</si>
  <si>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</si>
  <si>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</si>
  <si>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</si>
  <si>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</si>
  <si>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</si>
  <si>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</si>
  <si>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</si>
  <si>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</si>
  <si>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</si>
  <si>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</si>
  <si>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</si>
  <si>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</si>
  <si>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</si>
  <si>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</si>
  <si>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</si>
  <si>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</si>
  <si>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</si>
  <si>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</si>
  <si>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</si>
  <si>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</si>
  <si>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</si>
  <si>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</si>
  <si>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</si>
  <si>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</si>
  <si>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</si>
  <si>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</si>
  <si>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</si>
  <si>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</si>
  <si>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</si>
  <si>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</si>
  <si>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</si>
  <si>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</si>
  <si>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</si>
  <si>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</si>
  <si>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</si>
  <si>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</si>
  <si>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</si>
  <si>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</si>
  <si>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</si>
  <si>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</si>
  <si>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</si>
  <si>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</si>
  <si>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</si>
  <si>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</si>
  <si>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</si>
  <si>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</si>
  <si>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</si>
  <si>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</si>
  <si>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</si>
  <si>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</si>
  <si>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</si>
  <si>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</si>
  <si>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</si>
  <si>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</si>
  <si>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</si>
  <si>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</si>
  <si>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</si>
  <si>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</si>
  <si>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</si>
  <si>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</si>
  <si>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</si>
  <si>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</si>
  <si>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</si>
  <si>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</si>
  <si>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</si>
  <si>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</si>
  <si>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</si>
  <si>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</si>
  <si>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</si>
  <si>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</si>
  <si>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</si>
  <si>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</si>
  <si>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</si>
  <si>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</si>
  <si>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</si>
  <si>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</si>
  <si>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</si>
  <si>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</si>
  <si>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</si>
  <si>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</si>
  <si>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</si>
  <si>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</si>
  <si>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</si>
  <si>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</si>
  <si>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</si>
  <si>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</si>
  <si>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</si>
  <si>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</si>
  <si>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</si>
  <si>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</si>
  <si>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</si>
  <si>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</si>
  <si>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</si>
  <si>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</si>
  <si>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</si>
  <si>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</si>
  <si>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</si>
  <si>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</si>
  <si>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</si>
  <si>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</si>
  <si>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</si>
  <si>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</si>
  <si>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</si>
  <si>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</si>
  <si>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</si>
  <si>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</si>
  <si>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</si>
  <si>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</si>
  <si>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</si>
  <si>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</si>
  <si>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</si>
  <si>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</si>
  <si>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</si>
  <si>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</si>
  <si>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</si>
  <si>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</si>
  <si>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</si>
  <si>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</si>
  <si>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</si>
  <si>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</si>
  <si>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</si>
  <si>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</si>
  <si>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</si>
  <si>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</si>
  <si>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</si>
  <si>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</si>
  <si>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</si>
  <si>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</si>
  <si>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</si>
  <si>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</si>
  <si>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</si>
  <si>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</si>
  <si>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</si>
  <si>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</si>
  <si>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</si>
  <si>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</si>
  <si>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</si>
  <si>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</si>
  <si>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</si>
  <si>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</si>
  <si>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</si>
  <si>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</si>
  <si>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</si>
  <si>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</si>
  <si>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</si>
  <si>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</si>
  <si>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</si>
  <si>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</si>
  <si>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</si>
  <si>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</si>
  <si>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</si>
  <si>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</si>
  <si>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</si>
  <si>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</si>
  <si>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</si>
  <si>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</si>
  <si>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</si>
  <si>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</si>
  <si>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</si>
  <si>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</si>
  <si>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</si>
  <si>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</si>
  <si>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</si>
  <si>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</si>
  <si>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</si>
  <si>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</si>
  <si>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</si>
  <si>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</si>
  <si>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</si>
  <si>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</si>
  <si>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</si>
  <si>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</si>
  <si>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</si>
  <si>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</si>
  <si>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</si>
  <si>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</si>
  <si>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</si>
  <si>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</si>
  <si>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</si>
  <si>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</si>
  <si>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</si>
  <si>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</si>
  <si>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</si>
  <si>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</si>
  <si>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</si>
  <si>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</si>
  <si>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</si>
  <si>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</si>
  <si>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</si>
  <si>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</si>
  <si>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</si>
  <si>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</si>
  <si>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</si>
  <si>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</si>
  <si>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</si>
  <si>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</si>
  <si>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</si>
  <si>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</si>
  <si>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</si>
  <si>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</si>
  <si>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</si>
  <si>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</si>
  <si>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</si>
  <si>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</si>
  <si>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</si>
  <si>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</si>
  <si>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</si>
  <si>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</si>
  <si>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</si>
  <si>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</si>
  <si>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</si>
  <si>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</si>
  <si>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</si>
  <si>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</si>
  <si>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</si>
  <si>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</si>
  <si>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</si>
  <si>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</si>
  <si>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</si>
  <si>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</si>
  <si>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</si>
  <si>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</si>
  <si>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</si>
  <si>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</si>
  <si>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</si>
  <si>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</si>
  <si>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</si>
  <si>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</si>
  <si>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</si>
  <si>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</si>
  <si>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</si>
  <si>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</si>
  <si>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</si>
  <si>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</si>
  <si>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</si>
  <si>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</si>
  <si>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</si>
  <si>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</si>
  <si>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</si>
  <si>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</si>
  <si>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</si>
  <si>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</si>
  <si>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</si>
  <si>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</si>
  <si>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</si>
  <si>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</si>
  <si>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</si>
  <si>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</si>
  <si>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</si>
  <si>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</si>
  <si>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</si>
  <si>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</si>
  <si>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</si>
  <si>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</si>
  <si>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</si>
  <si>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</si>
  <si>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</si>
  <si>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</si>
  <si>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</si>
  <si>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</si>
  <si>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</si>
  <si>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</si>
  <si>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</si>
  <si>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</si>
  <si>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</si>
  <si>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</si>
  <si>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</si>
  <si>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</si>
  <si>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</si>
  <si>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</si>
  <si>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</si>
  <si>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</si>
  <si>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</si>
  <si>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</si>
  <si>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</si>
  <si>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</si>
  <si>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</si>
  <si>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</si>
  <si>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</si>
  <si>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</si>
  <si>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</si>
  <si>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</si>
  <si>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</si>
  <si>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</si>
  <si>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</si>
  <si>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</si>
  <si>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</si>
  <si>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</si>
  <si>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</si>
  <si>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</si>
  <si>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</si>
  <si>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</si>
  <si>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</si>
  <si>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</si>
  <si>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</si>
  <si>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</si>
  <si>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</si>
  <si>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</si>
  <si>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</si>
  <si>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</si>
  <si>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</si>
  <si>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</si>
  <si>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</si>
  <si>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</si>
  <si>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</si>
  <si>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</si>
  <si>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</si>
  <si>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</si>
  <si>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</si>
  <si>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</si>
  <si>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</si>
  <si>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</si>
  <si>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</si>
  <si>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</si>
  <si>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</si>
  <si>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</si>
  <si>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</si>
  <si>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</si>
  <si>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</si>
  <si>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</si>
  <si>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</si>
  <si>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</si>
  <si>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</si>
  <si>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</si>
  <si>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</si>
  <si>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</si>
  <si>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</si>
  <si>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</si>
  <si>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</si>
  <si>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</si>
  <si>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</si>
  <si>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</si>
  <si>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</si>
  <si>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</si>
  <si>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</si>
  <si>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</si>
  <si>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</si>
  <si>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</si>
  <si>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</si>
  <si>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</si>
  <si>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</si>
  <si>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</si>
  <si>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</si>
  <si>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</si>
  <si>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</si>
  <si>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</si>
  <si>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</si>
  <si>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</si>
  <si>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</si>
  <si>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</si>
  <si>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</si>
  <si>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</si>
  <si>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</si>
  <si>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</si>
  <si>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</si>
  <si>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</si>
  <si>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</si>
  <si>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</si>
  <si>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</si>
  <si>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</si>
  <si>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</si>
  <si>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</si>
  <si>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</si>
  <si>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</si>
  <si>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</si>
  <si>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</si>
  <si>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</si>
  <si>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</si>
  <si>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</si>
  <si>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</si>
  <si>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</si>
  <si>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</si>
  <si>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</si>
  <si>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</si>
  <si>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</si>
  <si>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</si>
  <si>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</si>
  <si>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</si>
  <si>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</si>
  <si>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</si>
  <si>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</si>
  <si>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</si>
  <si>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</si>
  <si>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</si>
  <si>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</si>
  <si>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</si>
  <si>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</si>
  <si>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</si>
  <si>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</si>
  <si>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</si>
  <si>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</si>
  <si>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</si>
  <si>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</si>
  <si>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</si>
  <si>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</si>
  <si>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</si>
  <si>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</si>
  <si>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</si>
  <si>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</si>
  <si>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</si>
  <si>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</si>
  <si>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</si>
  <si>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</si>
  <si>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</si>
  <si>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</si>
  <si>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</si>
  <si>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</si>
  <si>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</si>
  <si>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</si>
  <si>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</si>
  <si>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</si>
  <si>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</si>
  <si>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</si>
  <si>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</si>
  <si>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</si>
  <si>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</si>
  <si>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</si>
  <si>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</si>
  <si>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</si>
  <si>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</si>
  <si>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</si>
  <si>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</si>
  <si>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</si>
  <si>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</si>
  <si>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</si>
  <si>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</si>
  <si>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</si>
  <si>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</si>
  <si>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</si>
  <si>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</si>
  <si>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</si>
  <si>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</si>
  <si>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</si>
  <si>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</si>
  <si>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</si>
  <si>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</si>
  <si>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</si>
  <si>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</si>
  <si>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</si>
  <si>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</si>
  <si>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</si>
  <si>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</si>
  <si>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</si>
  <si>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</si>
  <si>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</si>
  <si>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</si>
  <si>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</si>
  <si>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</si>
  <si>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</si>
  <si>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</si>
  <si>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</si>
  <si>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</si>
  <si>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</si>
  <si>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</si>
  <si>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</si>
  <si>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</si>
  <si>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</si>
  <si>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</si>
  <si>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</si>
  <si>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</si>
  <si>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</si>
  <si>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</si>
  <si>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</si>
  <si>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</si>
  <si>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</si>
  <si>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</si>
  <si>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</si>
  <si>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</si>
  <si>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</si>
  <si>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</si>
  <si>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</si>
  <si>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</si>
  <si>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</si>
  <si>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</si>
  <si>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</si>
  <si>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</si>
  <si>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</si>
  <si>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</si>
  <si>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</si>
  <si>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</si>
  <si>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</si>
  <si>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</si>
  <si>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</si>
  <si>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</si>
  <si>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</si>
  <si>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</si>
  <si>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</si>
  <si>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</si>
  <si>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</si>
  <si>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</si>
  <si>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</si>
  <si>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</si>
  <si>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</si>
  <si>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</si>
  <si>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</si>
  <si>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</si>
  <si>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</si>
  <si>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</si>
  <si>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</si>
  <si>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</si>
  <si>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</si>
  <si>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</si>
  <si>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</si>
  <si>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</si>
  <si>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</si>
  <si>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</si>
  <si>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</si>
  <si>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</si>
  <si>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</si>
  <si>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</si>
  <si>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</si>
  <si>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</si>
  <si>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</si>
  <si>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</si>
  <si>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</si>
  <si>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</si>
  <si>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</si>
  <si>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</si>
  <si>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</si>
  <si>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</si>
  <si>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</si>
  <si>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</si>
  <si>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</si>
  <si>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</si>
  <si>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</si>
  <si>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</si>
  <si>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</si>
  <si>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</si>
  <si>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</si>
  <si>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</si>
  <si>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</si>
  <si>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</si>
  <si>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</si>
  <si>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</si>
  <si>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</si>
  <si>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</si>
  <si>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</si>
  <si>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</si>
  <si>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</si>
  <si>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</si>
  <si>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</si>
  <si>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</si>
  <si>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</si>
  <si>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</si>
  <si>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</si>
  <si>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</si>
  <si>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</si>
  <si>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</si>
  <si>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</si>
  <si>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</si>
  <si>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</si>
  <si>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</si>
  <si>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</si>
  <si>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</si>
  <si>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</si>
  <si>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</si>
  <si>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</si>
  <si>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</si>
  <si>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</si>
  <si>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</si>
  <si>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</si>
  <si>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</si>
  <si>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</si>
  <si>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</si>
  <si>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</si>
  <si>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</si>
  <si>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</si>
  <si>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</si>
  <si>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</si>
  <si>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</si>
  <si>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</si>
  <si>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</si>
  <si>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</si>
  <si>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</si>
  <si>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</si>
  <si>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</si>
  <si>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</si>
  <si>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</si>
  <si>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</si>
  <si>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</si>
  <si>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</si>
  <si>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</si>
  <si>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</si>
  <si>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</si>
  <si>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</si>
  <si>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</si>
  <si>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</si>
  <si>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</si>
  <si>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</si>
  <si>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</si>
  <si>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</si>
  <si>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</si>
  <si>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</si>
  <si>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</si>
  <si>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</si>
  <si>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</si>
  <si>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</si>
  <si>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</si>
  <si>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</si>
  <si>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</si>
  <si>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</si>
  <si>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</si>
  <si>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</si>
  <si>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</si>
  <si>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</si>
  <si>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</si>
  <si>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</si>
  <si>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</si>
  <si>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</si>
  <si>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</si>
  <si>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</si>
  <si>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</si>
  <si>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</si>
  <si>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</si>
  <si>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</si>
  <si>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</si>
  <si>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</si>
  <si>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</si>
  <si>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</si>
  <si>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</si>
  <si>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</si>
  <si>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</si>
  <si>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</si>
  <si>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</si>
  <si>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</si>
  <si>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</si>
  <si>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</si>
  <si>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</si>
  <si>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</si>
  <si>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</si>
  <si>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</si>
  <si>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</si>
  <si>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</si>
  <si>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</si>
  <si>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</si>
  <si>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</si>
  <si>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</si>
  <si>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</si>
  <si>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</si>
  <si>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</si>
  <si>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</si>
  <si>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</si>
  <si>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</si>
  <si>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</si>
  <si>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</si>
  <si>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</si>
  <si>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</si>
  <si>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</si>
  <si>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</si>
  <si>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</si>
  <si>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</si>
  <si>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</si>
  <si>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</si>
  <si>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</si>
  <si>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</si>
  <si>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</si>
  <si>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</si>
  <si>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</si>
  <si>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</si>
  <si>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</si>
  <si>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</si>
  <si>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</si>
  <si>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</si>
  <si>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</si>
  <si>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</si>
  <si>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</si>
  <si>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</si>
  <si>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</si>
  <si>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</si>
  <si>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</si>
  <si>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</si>
  <si>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</si>
  <si>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</si>
  <si>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</si>
  <si>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</si>
  <si>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</si>
  <si>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</si>
  <si>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</si>
  <si>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</si>
  <si>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</si>
  <si>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</si>
  <si>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</si>
  <si>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</si>
  <si>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</si>
  <si>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</si>
  <si>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</si>
  <si>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</si>
  <si>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</si>
  <si>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</si>
  <si>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</si>
  <si>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</si>
  <si>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</si>
  <si>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</si>
  <si>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</si>
  <si>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</si>
  <si>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</si>
  <si>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</si>
  <si>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</si>
  <si>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</si>
  <si>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</si>
  <si>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</si>
  <si>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</si>
  <si>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</si>
  <si>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</si>
  <si>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</si>
  <si>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</si>
  <si>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</si>
  <si>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</si>
  <si>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</si>
  <si>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</si>
  <si>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</si>
  <si>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</si>
  <si>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</si>
  <si>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</si>
  <si>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</si>
  <si>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</si>
  <si>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</si>
  <si>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</si>
  <si>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</si>
  <si>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</si>
  <si>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</si>
  <si>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</si>
  <si>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</si>
  <si>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</si>
  <si>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</si>
  <si>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</si>
  <si>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</si>
  <si>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</si>
  <si>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</si>
  <si>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</si>
  <si>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</si>
  <si>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</si>
  <si>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</si>
  <si>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</si>
  <si>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</si>
  <si>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</si>
  <si>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</si>
  <si>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</si>
  <si>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</si>
  <si>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</si>
  <si>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</si>
  <si>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</si>
  <si>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</si>
  <si>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</si>
  <si>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</si>
  <si>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</si>
  <si>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</si>
  <si>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</si>
  <si>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</si>
  <si>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</si>
  <si>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</si>
  <si>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</si>
  <si>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</si>
  <si>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</si>
  <si>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</si>
  <si>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</si>
  <si>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</si>
  <si>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</si>
  <si>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</si>
  <si>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</si>
  <si>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</si>
  <si>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</si>
  <si>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</si>
  <si>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</si>
  <si>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</si>
  <si>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</si>
  <si>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</si>
  <si>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</si>
  <si>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</si>
  <si>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</si>
  <si>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</si>
  <si>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</si>
  <si>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</si>
  <si>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</si>
  <si>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</si>
  <si>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</si>
  <si>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</si>
  <si>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</si>
  <si>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</si>
  <si>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</si>
  <si>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</si>
  <si>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</si>
  <si>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</si>
  <si>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</si>
  <si>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</si>
  <si>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</si>
  <si>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</si>
  <si>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</si>
  <si>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</si>
  <si>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</si>
  <si>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</si>
  <si>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</si>
  <si>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</si>
  <si>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</si>
  <si>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</si>
  <si>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</si>
  <si>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</si>
  <si>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</si>
  <si>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</si>
  <si>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</si>
  <si>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</si>
  <si>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</si>
  <si>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</si>
  <si>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</si>
  <si>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</si>
  <si>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</si>
  <si>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</si>
  <si>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</si>
  <si>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</si>
  <si>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</si>
  <si>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</si>
  <si>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</si>
  <si>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</si>
  <si>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</si>
  <si>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</si>
  <si>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</si>
  <si>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</si>
  <si>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</si>
  <si>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</si>
  <si>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</si>
  <si>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</si>
  <si>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</si>
  <si>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</si>
  <si>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</si>
  <si>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</si>
  <si>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</si>
  <si>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</si>
  <si>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</si>
  <si>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</si>
  <si>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</si>
  <si>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</si>
  <si>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</si>
  <si>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</si>
  <si>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</si>
  <si>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</si>
  <si>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</si>
  <si>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</si>
  <si>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</si>
  <si>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</si>
  <si>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</si>
  <si>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</si>
  <si>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</si>
  <si>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</si>
  <si>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</si>
  <si>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</si>
  <si>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</si>
  <si>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</si>
  <si>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</si>
  <si>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</si>
  <si>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</si>
  <si>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</si>
  <si>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</si>
  <si>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</si>
  <si>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</si>
  <si>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</si>
  <si>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</si>
  <si>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</si>
  <si>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</si>
  <si>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</si>
  <si>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</si>
  <si>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</si>
  <si>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</si>
  <si>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</si>
  <si>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</si>
  <si>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</si>
  <si>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</si>
  <si>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</si>
  <si>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</si>
  <si>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</si>
  <si>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</si>
  <si>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</si>
  <si>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</si>
  <si>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</si>
  <si>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</si>
  <si>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</si>
  <si>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</si>
  <si>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</si>
  <si>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</si>
  <si>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</si>
  <si>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</si>
  <si>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</si>
  <si>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</si>
  <si>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</si>
  <si>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</si>
  <si>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</si>
  <si>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</si>
  <si>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</si>
  <si>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</si>
  <si>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</si>
  <si>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</si>
  <si>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</si>
  <si>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</si>
  <si>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</si>
  <si>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</si>
  <si>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</si>
  <si>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</si>
  <si>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</si>
  <si>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</si>
  <si>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</si>
  <si>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</si>
  <si>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</si>
  <si>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</si>
  <si>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</si>
  <si>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</si>
  <si>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</si>
  <si>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</si>
  <si>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</si>
  <si>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</si>
  <si>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</si>
  <si>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</si>
  <si>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</si>
  <si>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</si>
  <si>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</si>
  <si>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</si>
  <si>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</si>
  <si>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</si>
  <si>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</si>
  <si>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</si>
  <si>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</si>
  <si>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</si>
  <si>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</si>
  <si>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</si>
  <si>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</si>
  <si>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</si>
  <si>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</si>
  <si>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</si>
  <si>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</si>
  <si>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</si>
  <si>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</si>
  <si>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</si>
  <si>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</si>
  <si>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</si>
  <si>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</si>
  <si>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</si>
  <si>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</si>
  <si>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</si>
  <si>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</si>
  <si>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</si>
  <si>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</si>
  <si>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</si>
  <si>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</si>
  <si>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</si>
  <si>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</si>
  <si>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</si>
  <si>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</si>
  <si>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</si>
  <si>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</si>
  <si>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</si>
  <si>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</si>
  <si>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</si>
  <si>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</si>
  <si>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</si>
  <si>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</si>
  <si>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</si>
  <si>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</si>
  <si>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</si>
  <si>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</si>
  <si>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</si>
  <si>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</si>
  <si>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</si>
  <si>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</si>
  <si>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</si>
  <si>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</si>
  <si>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</si>
  <si>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</si>
  <si>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</si>
  <si>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</si>
  <si>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</si>
  <si>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</si>
  <si>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</si>
  <si>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</si>
  <si>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</si>
  <si>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</si>
  <si>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</si>
  <si>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</si>
  <si>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</si>
  <si>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</si>
  <si>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</si>
  <si>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</si>
  <si>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</si>
  <si>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</si>
  <si>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</si>
  <si>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</si>
  <si>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</si>
  <si>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</si>
  <si>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</si>
  <si>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</si>
  <si>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</si>
  <si>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</si>
  <si>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</si>
  <si>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</si>
  <si>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</si>
  <si>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</si>
  <si>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</si>
  <si>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</si>
  <si>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</si>
  <si>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</si>
  <si>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</si>
  <si>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</si>
  <si>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</si>
  <si>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</si>
  <si>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</si>
  <si>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</si>
  <si>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</si>
  <si>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</si>
  <si>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</si>
  <si>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</si>
  <si>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</si>
  <si>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</si>
  <si>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</si>
  <si>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</si>
  <si>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</si>
  <si>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</si>
  <si>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</si>
  <si>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</si>
  <si>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</si>
  <si>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</si>
  <si>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</si>
  <si>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</si>
  <si>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</si>
  <si>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</si>
  <si>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</si>
  <si>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</si>
  <si>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</si>
  <si>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</si>
  <si>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</si>
  <si>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</si>
  <si>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</si>
  <si>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</si>
  <si>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</si>
  <si>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</si>
  <si>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</si>
  <si>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</si>
  <si>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</si>
  <si>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</si>
  <si>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</si>
  <si>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</si>
  <si>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</si>
  <si>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</si>
  <si>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</si>
  <si>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</si>
  <si>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</si>
  <si>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</si>
  <si>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</si>
  <si>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</si>
  <si>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</si>
  <si>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</si>
  <si>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</si>
  <si>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</si>
  <si>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</si>
  <si>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</si>
  <si>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</si>
  <si>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</si>
  <si>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</si>
  <si>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</si>
  <si>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</si>
  <si>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</si>
  <si>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</si>
  <si>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</si>
  <si>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</si>
  <si>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</si>
  <si>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</si>
  <si>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</si>
  <si>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</si>
  <si>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</si>
  <si>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</si>
  <si>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</si>
  <si>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</si>
  <si>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</si>
  <si>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</si>
  <si>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</si>
  <si>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</si>
  <si>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</si>
  <si>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</si>
  <si>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</si>
  <si>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</si>
  <si>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</si>
  <si>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</si>
  <si>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</si>
  <si>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</si>
  <si>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</si>
  <si>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</si>
  <si>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</si>
  <si>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</si>
  <si>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</si>
  <si>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</si>
  <si>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</si>
  <si>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</si>
  <si>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</si>
  <si>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</si>
  <si>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</si>
  <si>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</si>
  <si>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</si>
  <si>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</si>
  <si>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</si>
  <si>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</si>
  <si>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</si>
  <si>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</si>
  <si>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</si>
  <si>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</si>
  <si>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</si>
  <si>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</si>
  <si>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</si>
  <si>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</si>
  <si>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</si>
  <si>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</si>
  <si>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</si>
  <si>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</si>
  <si>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</si>
  <si>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</si>
  <si>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</si>
  <si>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</si>
  <si>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</si>
  <si>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</si>
  <si>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</si>
  <si>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</si>
  <si>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</si>
  <si>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</si>
  <si>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</si>
  <si>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</si>
  <si>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</si>
  <si>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</si>
  <si>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</si>
  <si>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</si>
  <si>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</si>
  <si>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</si>
  <si>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</si>
  <si>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</si>
  <si>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</si>
  <si>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</si>
  <si>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</si>
  <si>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</si>
  <si>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</si>
  <si>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</si>
  <si>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</si>
  <si>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</si>
  <si>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</si>
  <si>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</si>
  <si>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</si>
  <si>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</si>
  <si>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</si>
  <si>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</si>
  <si>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</si>
  <si>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</si>
  <si>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</si>
  <si>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</si>
  <si>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</si>
  <si>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</si>
  <si>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</si>
  <si>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</si>
  <si>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</si>
  <si>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</si>
  <si>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</si>
  <si>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</si>
  <si>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</si>
  <si>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</si>
  <si>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</si>
  <si>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</si>
  <si>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</si>
  <si>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</si>
  <si>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</si>
  <si>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</si>
  <si>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</si>
  <si>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</si>
  <si>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</si>
  <si>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</si>
  <si>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</si>
  <si>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</si>
  <si>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</si>
  <si>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</si>
  <si>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</si>
  <si>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</si>
  <si>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</si>
  <si>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</si>
  <si>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</si>
  <si>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</si>
  <si>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</si>
  <si>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</si>
  <si>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</si>
  <si>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</si>
  <si>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</si>
  <si>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</si>
  <si>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</si>
  <si>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</si>
  <si>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</si>
  <si>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</si>
  <si>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</si>
  <si>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</si>
  <si>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</si>
  <si>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</si>
  <si>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</si>
  <si>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</si>
  <si>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</si>
  <si>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</si>
  <si>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</si>
  <si>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</si>
  <si>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</si>
  <si>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</si>
  <si>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</si>
  <si>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</si>
  <si>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</si>
  <si>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</si>
  <si>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</si>
  <si>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</si>
  <si>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</si>
  <si>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</si>
  <si>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</si>
  <si>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</si>
  <si>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</si>
  <si>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</si>
  <si>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</si>
  <si>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</si>
  <si>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</si>
  <si>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</si>
  <si>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</si>
  <si>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</si>
  <si>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</si>
  <si>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</si>
  <si>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</si>
  <si>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</si>
  <si>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</si>
  <si>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</si>
  <si>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</si>
  <si>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</si>
  <si>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</si>
  <si>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</si>
  <si>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</si>
  <si>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</si>
  <si>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</si>
  <si>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</si>
  <si>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</si>
  <si>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</si>
  <si>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</si>
  <si>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</si>
  <si>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</si>
  <si>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</si>
  <si>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</si>
  <si>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</si>
  <si>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</si>
  <si>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</si>
  <si>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</si>
  <si>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</si>
  <si>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</si>
  <si>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</si>
  <si>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</si>
  <si>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</si>
  <si>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</si>
  <si>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</si>
  <si>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</si>
  <si>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</si>
  <si>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</si>
  <si>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</si>
  <si>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</si>
  <si>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</si>
  <si>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</si>
  <si>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</si>
  <si>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</si>
  <si>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</si>
  <si>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</si>
  <si>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</si>
  <si>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</si>
  <si>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</si>
  <si>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</si>
  <si>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</si>
  <si>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</si>
  <si>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</si>
  <si>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</si>
  <si>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</si>
  <si>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</si>
  <si>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</si>
  <si>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</si>
  <si>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</si>
  <si>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</si>
  <si>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</si>
  <si>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</si>
  <si>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</si>
  <si>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</si>
  <si>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</si>
  <si>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</si>
  <si>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</si>
  <si>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</si>
  <si>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</si>
  <si>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</si>
  <si>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</si>
  <si>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</si>
  <si>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</si>
  <si>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</si>
  <si>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</si>
  <si>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</si>
  <si>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</si>
  <si>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</si>
  <si>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</si>
  <si>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</si>
  <si>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</si>
  <si>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</si>
  <si>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</si>
  <si>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</si>
  <si>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</si>
  <si>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</si>
  <si>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</si>
  <si>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</si>
  <si>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</si>
  <si>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</si>
  <si>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</si>
  <si>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</si>
  <si>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</si>
  <si>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</si>
  <si>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</si>
  <si>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</si>
  <si>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</si>
  <si>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</si>
  <si>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</si>
  <si>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</si>
  <si>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</si>
  <si>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</si>
  <si>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</si>
  <si>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</si>
  <si>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</si>
  <si>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</si>
  <si>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</si>
  <si>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</si>
  <si>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</si>
  <si>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</si>
  <si>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</si>
  <si>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</si>
  <si>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</si>
  <si>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</si>
  <si>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</si>
  <si>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</si>
  <si>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</si>
  <si>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</si>
  <si>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</si>
  <si>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</si>
  <si>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</si>
  <si>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</si>
  <si>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</si>
  <si>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</si>
  <si>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</si>
  <si>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</si>
  <si>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</si>
  <si>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</si>
  <si>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</si>
  <si>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</si>
  <si>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</si>
  <si>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</si>
  <si>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</si>
  <si>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</si>
  <si>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</si>
  <si>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</si>
  <si>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</si>
  <si>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</si>
  <si>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</si>
  <si>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</si>
  <si>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</si>
  <si>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</si>
  <si>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</si>
  <si>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</si>
  <si>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</si>
  <si>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</si>
  <si>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</si>
  <si>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</si>
  <si>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</si>
  <si>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</si>
  <si>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</si>
  <si>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</si>
  <si>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</si>
  <si>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</si>
  <si>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</si>
  <si>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</si>
  <si>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</si>
  <si>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</si>
  <si>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</si>
  <si>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</si>
  <si>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</si>
  <si>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</si>
  <si>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</si>
  <si>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</si>
  <si>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</si>
  <si>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</si>
  <si>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</si>
  <si>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</si>
  <si>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</si>
  <si>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</si>
  <si>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</si>
  <si>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</si>
  <si>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</si>
  <si>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</si>
  <si>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</si>
  <si>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</si>
  <si>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</si>
  <si>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</si>
  <si>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</si>
  <si>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</si>
  <si>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</si>
  <si>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</si>
  <si>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</si>
  <si>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</si>
  <si>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</si>
  <si>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</si>
  <si>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</si>
  <si>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</si>
  <si>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</si>
  <si>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</si>
  <si>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</si>
  <si>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</si>
  <si>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</si>
  <si>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</si>
  <si>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</si>
  <si>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</si>
  <si>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</si>
  <si>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</si>
  <si>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</si>
  <si>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</si>
  <si>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</si>
  <si>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</si>
  <si>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</si>
  <si>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</si>
  <si>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</si>
  <si>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</si>
  <si>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</si>
  <si>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</si>
  <si>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</si>
  <si>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</si>
  <si>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</si>
  <si>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</si>
  <si>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</si>
  <si>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</si>
  <si>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</si>
  <si>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</si>
  <si>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</si>
  <si>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</si>
  <si>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</si>
  <si>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</si>
  <si>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</si>
  <si>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</si>
  <si>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</si>
  <si>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</si>
  <si>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</si>
  <si>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</si>
  <si>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</si>
  <si>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</si>
  <si>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</si>
  <si>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</si>
  <si>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</si>
  <si>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</si>
  <si>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</si>
  <si>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</si>
  <si>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</si>
  <si>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</si>
  <si>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</si>
  <si>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</si>
  <si>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</si>
  <si>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</si>
  <si>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</si>
  <si>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</si>
  <si>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</si>
  <si>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</si>
  <si>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</si>
  <si>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</si>
  <si>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</si>
  <si>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</si>
  <si>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</si>
  <si>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</si>
  <si>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</si>
  <si>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</si>
  <si>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</si>
  <si>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</si>
  <si>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</si>
  <si>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</si>
  <si>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</si>
  <si>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</si>
  <si>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</si>
  <si>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</si>
  <si>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</si>
  <si>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</si>
  <si>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</si>
  <si>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</si>
  <si>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</si>
  <si>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</si>
  <si>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</si>
  <si>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</si>
  <si>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</si>
  <si>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</si>
  <si>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</si>
  <si>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</si>
  <si>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</si>
  <si>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</si>
  <si>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</si>
  <si>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</si>
  <si>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</si>
  <si>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</si>
  <si>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</si>
  <si>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</si>
  <si>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</si>
  <si>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</si>
  <si>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</si>
  <si>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</si>
  <si>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</si>
  <si>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</si>
  <si>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</si>
  <si>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</si>
  <si>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</si>
  <si>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</si>
  <si>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</si>
  <si>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</si>
  <si>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</si>
  <si>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</si>
  <si>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</si>
  <si>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</si>
  <si>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</si>
  <si>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</si>
  <si>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</si>
  <si>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</si>
  <si>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</si>
  <si>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</si>
  <si>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</si>
  <si>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</si>
  <si>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</si>
  <si>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</si>
  <si>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</si>
  <si>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</si>
  <si>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</si>
  <si>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</si>
  <si>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</si>
  <si>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</si>
  <si>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</si>
  <si>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</si>
  <si>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</si>
  <si>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</si>
  <si>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</si>
  <si>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</si>
  <si>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</si>
  <si>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</si>
  <si>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</si>
  <si>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</si>
  <si>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</si>
  <si>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</si>
  <si>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</si>
  <si>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</si>
  <si>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</si>
  <si>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</si>
  <si>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</si>
  <si>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</si>
  <si>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</si>
  <si>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</si>
  <si>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</si>
  <si>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</si>
  <si>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</si>
  <si>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</si>
  <si>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</si>
  <si>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</si>
  <si>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</si>
  <si>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</si>
  <si>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</si>
  <si>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</si>
  <si>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</si>
  <si>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</si>
  <si>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</si>
  <si>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</si>
  <si>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</si>
  <si>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</si>
  <si>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</si>
  <si>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</si>
  <si>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</si>
  <si>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</si>
  <si>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</si>
  <si>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</si>
  <si>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</si>
  <si>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</si>
  <si>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</si>
  <si>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</si>
  <si>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</si>
  <si>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</si>
  <si>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</si>
  <si>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</si>
  <si>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</si>
  <si>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</si>
  <si>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</si>
  <si>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</si>
  <si>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</si>
  <si>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</si>
  <si>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</si>
  <si>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</si>
  <si>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</si>
  <si>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</si>
  <si>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</si>
  <si>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</si>
  <si>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</si>
  <si>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</si>
  <si>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</si>
  <si>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</si>
  <si>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</si>
  <si>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</si>
  <si>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</si>
  <si>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</si>
  <si>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</si>
  <si>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</si>
  <si>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26526453</t>
  </si>
  <si>
    <t>АО "РИР Энерго" (филиал АО "РИР Энерго" - "Белгородская генерация")</t>
  </si>
  <si>
    <t>6829012680</t>
  </si>
  <si>
    <t>312343001</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</si>
  <si>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</si>
  <si>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</si>
  <si>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</si>
  <si>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</si>
  <si>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</si>
  <si>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</si>
  <si>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</si>
  <si>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</si>
  <si>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</si>
  <si>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</si>
  <si>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</si>
  <si>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</si>
  <si>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</si>
  <si>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</si>
  <si>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</si>
  <si>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</si>
  <si>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</si>
  <si>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</si>
  <si>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</si>
  <si>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</si>
  <si>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</si>
  <si>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</si>
  <si>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</si>
  <si>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</si>
  <si>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</si>
  <si>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</si>
  <si>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</si>
  <si>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</si>
  <si>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</si>
  <si>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</si>
  <si>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</si>
  <si>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</si>
  <si>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</si>
  <si>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</si>
  <si>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</si>
  <si>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</si>
  <si>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</si>
  <si>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</si>
  <si>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</si>
  <si>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</si>
  <si>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</si>
  <si>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</si>
  <si>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</si>
  <si>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</si>
  <si>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</si>
  <si>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</si>
  <si>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</si>
  <si>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</si>
  <si>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</si>
  <si>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</si>
  <si>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</si>
  <si>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</si>
  <si>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</si>
  <si>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</si>
  <si>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</si>
  <si>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</si>
  <si>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</si>
  <si>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</si>
  <si>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</si>
  <si>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</si>
  <si>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</si>
  <si>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</si>
  <si>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</si>
  <si>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</si>
  <si>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</si>
  <si>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</si>
  <si>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</si>
  <si>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</si>
  <si>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</si>
  <si>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</si>
  <si>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</si>
  <si>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</si>
  <si>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</si>
  <si>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</si>
  <si>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</si>
  <si>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</si>
  <si>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</si>
  <si>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</si>
  <si>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</si>
  <si>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</si>
  <si>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</si>
  <si>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</si>
  <si>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</si>
  <si>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</si>
  <si>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</si>
  <si>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</si>
  <si>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</si>
  <si>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</si>
  <si>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</si>
  <si>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</si>
  <si>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</si>
  <si>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</si>
  <si>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</si>
  <si>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</si>
  <si>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</si>
  <si>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</si>
  <si>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</si>
  <si>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</si>
  <si>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</si>
  <si>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</si>
  <si>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</si>
  <si>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</si>
  <si>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</si>
  <si>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</si>
  <si>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</si>
  <si>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</si>
  <si>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</si>
  <si>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</si>
  <si>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</si>
  <si>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</si>
  <si>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</si>
  <si>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</si>
  <si>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</si>
  <si>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</si>
  <si>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</si>
  <si>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</si>
  <si>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</si>
  <si>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</si>
  <si>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31864565</t>
  </si>
  <si>
    <t>ООО "ППП "АДАРА"</t>
  </si>
  <si>
    <t>3121183139</t>
  </si>
  <si>
    <t>31508114</t>
  </si>
  <si>
    <t>ООО "Рубикон-ТТ Проект"</t>
  </si>
  <si>
    <t>3123468732</t>
  </si>
  <si>
    <t>30395052</t>
  </si>
  <si>
    <t>ООО "СОЭК"</t>
  </si>
  <si>
    <t>3128058144</t>
  </si>
  <si>
    <t>31759668</t>
  </si>
  <si>
    <t>ООО "Тепловик"</t>
  </si>
  <si>
    <t>3100034721</t>
  </si>
  <si>
    <t>310001001</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</si>
  <si>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</si>
  <si>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</si>
  <si>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</si>
  <si>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</si>
  <si>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</si>
  <si>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</si>
  <si>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</si>
  <si>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</si>
  <si>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</si>
  <si>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</si>
  <si>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</si>
  <si>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</si>
  <si>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</si>
  <si>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</si>
  <si>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</si>
  <si>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</si>
  <si>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</si>
  <si>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</si>
  <si>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</si>
  <si>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</si>
  <si>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</si>
  <si>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</si>
  <si>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</si>
  <si>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</si>
  <si>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</si>
  <si>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</si>
  <si>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</si>
  <si>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</si>
  <si>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</si>
  <si>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</si>
  <si>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</si>
  <si>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</si>
  <si>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</si>
  <si>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</si>
  <si>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</si>
  <si>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</si>
  <si>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</si>
  <si>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</si>
  <si>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</si>
  <si>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МВО)</t>
  </si>
  <si>
    <t>7729314745</t>
  </si>
  <si>
    <t>503243002</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</si>
  <si>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</si>
  <si>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</si>
  <si>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</si>
  <si>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</si>
  <si>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</si>
  <si>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</si>
  <si>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</si>
  <si>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</si>
  <si>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</si>
  <si>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</si>
  <si>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</si>
  <si>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</si>
  <si>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</si>
  <si>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18-06-2025 00:00:00</t>
  </si>
  <si>
    <t>31343966</t>
  </si>
  <si>
    <t>ГУП "Белоблводоканал"</t>
  </si>
  <si>
    <t>3123460476</t>
  </si>
  <si>
    <t>26319206</t>
  </si>
  <si>
    <t>ЗАО "Белгородский цемент"</t>
  </si>
  <si>
    <t>3123003920</t>
  </si>
  <si>
    <t>312350001</t>
  </si>
  <si>
    <t>26824580</t>
  </si>
  <si>
    <t>ЗАО "Должанское"</t>
  </si>
  <si>
    <t>3105000250</t>
  </si>
  <si>
    <t>26319205</t>
  </si>
  <si>
    <t>ЗАО "Спецэнерго"</t>
  </si>
  <si>
    <t>3128025082</t>
  </si>
  <si>
    <t>26824577</t>
  </si>
  <si>
    <t>ЗАО имени Кирова</t>
  </si>
  <si>
    <t>3105000010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</si>
  <si>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</si>
  <si>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</si>
  <si>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</si>
  <si>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</si>
  <si>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</si>
  <si>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</si>
  <si>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</si>
  <si>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</si>
  <si>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</si>
  <si>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</si>
  <si>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</si>
  <si>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</si>
  <si>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</si>
  <si>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</si>
  <si>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</si>
  <si>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</si>
  <si>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17-07-2025 00:00:00</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</si>
  <si>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</si>
  <si>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</si>
  <si>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</si>
  <si>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</si>
  <si>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</si>
  <si>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</si>
  <si>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</si>
  <si>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</si>
  <si>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</si>
  <si>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</si>
  <si>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</si>
  <si>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</si>
  <si>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</si>
  <si>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</si>
  <si>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</si>
  <si>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</si>
  <si>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</si>
  <si>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</si>
  <si>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</si>
  <si>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</si>
  <si>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</si>
  <si>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</si>
  <si>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</si>
  <si>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</si>
  <si>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</si>
  <si>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</si>
  <si>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</si>
  <si>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</si>
  <si>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</si>
  <si>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</si>
  <si>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</si>
  <si>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</si>
  <si>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</si>
  <si>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</si>
  <si>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</si>
  <si>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</si>
  <si>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</si>
  <si>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</si>
  <si>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</si>
  <si>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</si>
  <si>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</si>
  <si>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</si>
  <si>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</si>
  <si>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</si>
  <si>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</si>
  <si>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</si>
  <si>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</si>
  <si>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</si>
  <si>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</si>
  <si>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</si>
  <si>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</si>
  <si>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</si>
  <si>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</si>
  <si>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</si>
  <si>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</si>
  <si>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</si>
  <si>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</si>
  <si>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</si>
  <si>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</si>
  <si>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31763550</t>
  </si>
  <si>
    <t>МАУ "Благоустройство"</t>
  </si>
  <si>
    <t>3100035193</t>
  </si>
  <si>
    <t>28489622</t>
  </si>
  <si>
    <t>МАУ "Коммунальная служба сервиса"</t>
  </si>
  <si>
    <t>3120012187</t>
  </si>
  <si>
    <t>31713383</t>
  </si>
  <si>
    <t>МАУ "Экосервис"</t>
  </si>
  <si>
    <t>3100025501</t>
  </si>
  <si>
    <t>31706508</t>
  </si>
  <si>
    <t>МБУ "СГМПО КХ"</t>
  </si>
  <si>
    <t>3128142364</t>
  </si>
  <si>
    <t>31763106</t>
  </si>
  <si>
    <t>ООО " Новооскольский полигон ТКО"</t>
  </si>
  <si>
    <t>3100036006</t>
  </si>
  <si>
    <t>31706456</t>
  </si>
  <si>
    <t>ООО "БЛАГОСТРОЙ-ДВОР"</t>
  </si>
  <si>
    <t>3123170833</t>
  </si>
  <si>
    <t>31768448</t>
  </si>
  <si>
    <t>ООО "Валуйский полигон ТКО"</t>
  </si>
  <si>
    <t>3100037810</t>
  </si>
  <si>
    <t>31706498</t>
  </si>
  <si>
    <t>ООО "ДРЭП ДСК 2005"</t>
  </si>
  <si>
    <t>3123125559</t>
  </si>
  <si>
    <t>31701091</t>
  </si>
  <si>
    <t>ООО "ЕВРОЛОГИСТИК"</t>
  </si>
  <si>
    <t>3102635767</t>
  </si>
  <si>
    <t>31423847</t>
  </si>
  <si>
    <t>ООО "Коммунальщик п. Вейделевка"</t>
  </si>
  <si>
    <t>3105004752</t>
  </si>
  <si>
    <t>31827630</t>
  </si>
  <si>
    <t>ООО "Коммунальщик"</t>
  </si>
  <si>
    <t>3121183178</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</si>
  <si>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</si>
  <si>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</si>
  <si>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</si>
  <si>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</si>
  <si>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</si>
  <si>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</si>
  <si>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</si>
  <si>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</si>
  <si>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</si>
  <si>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</si>
  <si>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</si>
  <si>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</si>
  <si>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</si>
  <si>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</si>
  <si>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</si>
  <si>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</si>
  <si>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</si>
  <si>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</si>
  <si>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</si>
  <si>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</si>
  <si>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</si>
  <si>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</si>
  <si>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</si>
  <si>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</si>
  <si>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</si>
  <si>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</si>
  <si>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</si>
  <si>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</si>
  <si>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</si>
  <si>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</si>
  <si>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</si>
  <si>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</si>
  <si>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</si>
  <si>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</si>
  <si>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</si>
  <si>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</si>
  <si>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</si>
  <si>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</si>
  <si>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</si>
  <si>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</si>
  <si>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</si>
  <si>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</si>
  <si>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</si>
  <si>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</si>
  <si>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</si>
  <si>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</si>
  <si>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</si>
  <si>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</si>
  <si>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</si>
  <si>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</si>
  <si>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</si>
  <si>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</si>
  <si>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</si>
  <si>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</si>
  <si>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Алексеевский муниципальный округ</t>
  </si>
  <si>
    <t>14510000</t>
  </si>
  <si>
    <t>муниципальный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</si>
  <si>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</si>
  <si>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</si>
  <si>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</si>
  <si>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</si>
  <si>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</si>
  <si>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</si>
  <si>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</si>
  <si>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</si>
  <si>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</si>
  <si>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</si>
  <si>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</si>
  <si>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</si>
  <si>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</si>
  <si>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</si>
  <si>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</si>
  <si>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</si>
  <si>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</si>
  <si>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</si>
  <si>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</si>
  <si>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</si>
  <si>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</si>
  <si>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</si>
  <si>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</si>
  <si>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</si>
  <si>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</si>
  <si>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</si>
  <si>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</si>
  <si>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</si>
  <si>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</si>
  <si>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</si>
  <si>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</si>
  <si>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</si>
  <si>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</si>
  <si>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</si>
  <si>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</si>
  <si>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</si>
  <si>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</si>
  <si>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</si>
  <si>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</si>
  <si>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</si>
  <si>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</si>
  <si>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</si>
  <si>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</si>
  <si>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</si>
  <si>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</si>
  <si>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</si>
  <si>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</si>
  <si>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</si>
  <si>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</si>
  <si>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</si>
  <si>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</si>
  <si>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</si>
  <si>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</si>
  <si>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</si>
  <si>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</si>
  <si>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</si>
  <si>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</si>
  <si>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</si>
  <si>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</si>
  <si>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</si>
  <si>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</si>
  <si>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</si>
  <si>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</si>
  <si>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</si>
  <si>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</si>
  <si>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</si>
  <si>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</si>
  <si>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</si>
  <si>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</si>
  <si>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</si>
  <si>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</si>
  <si>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</si>
  <si>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</si>
  <si>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</si>
  <si>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</si>
  <si>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</si>
  <si>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</si>
  <si>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Валуйский муниципальный округ</t>
  </si>
  <si>
    <t>14520000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</si>
  <si>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</si>
  <si>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</si>
  <si>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</si>
  <si>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</si>
  <si>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</si>
  <si>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</si>
  <si>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</si>
  <si>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</si>
  <si>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</si>
  <si>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</si>
  <si>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</si>
  <si>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</si>
  <si>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</si>
  <si>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</si>
  <si>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</si>
  <si>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</si>
  <si>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</si>
  <si>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</si>
  <si>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</si>
  <si>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</si>
  <si>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</si>
  <si>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</si>
  <si>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</si>
  <si>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</si>
  <si>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</si>
  <si>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</si>
  <si>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</si>
  <si>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</si>
  <si>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</si>
  <si>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</si>
  <si>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</si>
  <si>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</si>
  <si>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</si>
  <si>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</si>
  <si>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</si>
  <si>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</si>
  <si>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</si>
  <si>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</si>
  <si>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</si>
  <si>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</si>
  <si>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60</t>
  </si>
  <si>
    <t>Поселок Пятницкое</t>
  </si>
  <si>
    <t>14630162</t>
  </si>
  <si>
    <t>61</t>
  </si>
  <si>
    <t>Репьевское</t>
  </si>
  <si>
    <t>14630428</t>
  </si>
  <si>
    <t>62</t>
  </si>
  <si>
    <t>Староивановское</t>
  </si>
  <si>
    <t>14630432</t>
  </si>
  <si>
    <t>63</t>
  </si>
  <si>
    <t>Тишанское</t>
  </si>
  <si>
    <t>14630436</t>
  </si>
  <si>
    <t>64</t>
  </si>
  <si>
    <t>Фощеватовское</t>
  </si>
  <si>
    <t>14630440</t>
  </si>
  <si>
    <t>65</t>
  </si>
  <si>
    <t>Шидловское</t>
  </si>
  <si>
    <t>14630444</t>
  </si>
  <si>
    <t>Ютановское</t>
  </si>
  <si>
    <t>14630448</t>
  </si>
  <si>
    <t>67</t>
  </si>
  <si>
    <t>поселок Волоконовка</t>
  </si>
  <si>
    <t>14630151</t>
  </si>
  <si>
    <t>Грайворонский городской округ</t>
  </si>
  <si>
    <t>14725000</t>
  </si>
  <si>
    <t>69</t>
  </si>
  <si>
    <t>Грайворонский муниципальный округ</t>
  </si>
  <si>
    <t>14525000</t>
  </si>
  <si>
    <t>70</t>
  </si>
  <si>
    <t>Губкинский городской округ</t>
  </si>
  <si>
    <t>14730000</t>
  </si>
  <si>
    <t>71</t>
  </si>
  <si>
    <t>Ивнянский район</t>
  </si>
  <si>
    <t>14638000</t>
  </si>
  <si>
    <t>Богатенское</t>
  </si>
  <si>
    <t>14638406</t>
  </si>
  <si>
    <t>72</t>
  </si>
  <si>
    <t>Верхопенское</t>
  </si>
  <si>
    <t>14638408</t>
  </si>
  <si>
    <t>73</t>
  </si>
  <si>
    <t>Владимировское</t>
  </si>
  <si>
    <t>14638410</t>
  </si>
  <si>
    <t>74</t>
  </si>
  <si>
    <t>Вознесеновское</t>
  </si>
  <si>
    <t>14638412</t>
  </si>
  <si>
    <t>75</t>
  </si>
  <si>
    <t>Драгунское</t>
  </si>
  <si>
    <t>14638416</t>
  </si>
  <si>
    <t>76</t>
  </si>
  <si>
    <t>77</t>
  </si>
  <si>
    <t>Кочетовское</t>
  </si>
  <si>
    <t>14638420</t>
  </si>
  <si>
    <t>78</t>
  </si>
  <si>
    <t>Курасовское</t>
  </si>
  <si>
    <t>14638424</t>
  </si>
  <si>
    <t>79</t>
  </si>
  <si>
    <t>Новенское</t>
  </si>
  <si>
    <t>14638428</t>
  </si>
  <si>
    <t>80</t>
  </si>
  <si>
    <t>14638436</t>
  </si>
  <si>
    <t>81</t>
  </si>
  <si>
    <t>Сафоновское</t>
  </si>
  <si>
    <t>14638440</t>
  </si>
  <si>
    <t>82</t>
  </si>
  <si>
    <t>Сухосолотинское</t>
  </si>
  <si>
    <t>14638444</t>
  </si>
  <si>
    <t>83</t>
  </si>
  <si>
    <t>Сырцевское</t>
  </si>
  <si>
    <t>14638448</t>
  </si>
  <si>
    <t>84</t>
  </si>
  <si>
    <t>Хомутчанское</t>
  </si>
  <si>
    <t>14638452</t>
  </si>
  <si>
    <t>85</t>
  </si>
  <si>
    <t>Череновское</t>
  </si>
  <si>
    <t>14638432</t>
  </si>
  <si>
    <t>86</t>
  </si>
  <si>
    <t>поселок Ивня</t>
  </si>
  <si>
    <t>14638151</t>
  </si>
  <si>
    <t>87</t>
  </si>
  <si>
    <t>Корочанский район</t>
  </si>
  <si>
    <t>14640000</t>
  </si>
  <si>
    <t>Алексеевское</t>
  </si>
  <si>
    <t>14640404</t>
  </si>
  <si>
    <t>88</t>
  </si>
  <si>
    <t>Анновское</t>
  </si>
  <si>
    <t>14640408</t>
  </si>
  <si>
    <t>89</t>
  </si>
  <si>
    <t>Афанасовское</t>
  </si>
  <si>
    <t>14640412</t>
  </si>
  <si>
    <t>90</t>
  </si>
  <si>
    <t>Бехтеевское</t>
  </si>
  <si>
    <t>14640416</t>
  </si>
  <si>
    <t>91</t>
  </si>
  <si>
    <t>Большехаланское</t>
  </si>
  <si>
    <t>14640420</t>
  </si>
  <si>
    <t>92</t>
  </si>
  <si>
    <t>Бубновское</t>
  </si>
  <si>
    <t>14640424</t>
  </si>
  <si>
    <t>93</t>
  </si>
  <si>
    <t>Жигайловское</t>
  </si>
  <si>
    <t>14640428</t>
  </si>
  <si>
    <t>94</t>
  </si>
  <si>
    <t>Заяченское</t>
  </si>
  <si>
    <t>14640431</t>
  </si>
  <si>
    <t>95</t>
  </si>
  <si>
    <t>Коротковское</t>
  </si>
  <si>
    <t>14640436</t>
  </si>
  <si>
    <t>96</t>
  </si>
  <si>
    <t>97</t>
  </si>
  <si>
    <t>Кощеевское</t>
  </si>
  <si>
    <t>14640440</t>
  </si>
  <si>
    <t>98</t>
  </si>
  <si>
    <t>Ломовское</t>
  </si>
  <si>
    <t>14640444</t>
  </si>
  <si>
    <t>99</t>
  </si>
  <si>
    <t>Мелиховское</t>
  </si>
  <si>
    <t>14640448</t>
  </si>
  <si>
    <t>100</t>
  </si>
  <si>
    <t>Новослободское</t>
  </si>
  <si>
    <t>14640452</t>
  </si>
  <si>
    <t>101</t>
  </si>
  <si>
    <t>Плосковское</t>
  </si>
  <si>
    <t>14640458</t>
  </si>
  <si>
    <t>102</t>
  </si>
  <si>
    <t>Плотавское</t>
  </si>
  <si>
    <t>14640460</t>
  </si>
  <si>
    <t>103</t>
  </si>
  <si>
    <t>Погореловское</t>
  </si>
  <si>
    <t>14640464</t>
  </si>
  <si>
    <t>104</t>
  </si>
  <si>
    <t>Поповское</t>
  </si>
  <si>
    <t>14640468</t>
  </si>
  <si>
    <t>105</t>
  </si>
  <si>
    <t>Проходенское</t>
  </si>
  <si>
    <t>14640472</t>
  </si>
  <si>
    <t>106</t>
  </si>
  <si>
    <t>Соколовское</t>
  </si>
  <si>
    <t>14640476</t>
  </si>
  <si>
    <t>107</t>
  </si>
  <si>
    <t>Шеинское</t>
  </si>
  <si>
    <t>14640488</t>
  </si>
  <si>
    <t>108</t>
  </si>
  <si>
    <t>Шляховское</t>
  </si>
  <si>
    <t>14640492</t>
  </si>
  <si>
    <t>109</t>
  </si>
  <si>
    <t>Яблоновское</t>
  </si>
  <si>
    <t>14640496</t>
  </si>
  <si>
    <t>110</t>
  </si>
  <si>
    <t>город Короча</t>
  </si>
  <si>
    <t>14640101</t>
  </si>
  <si>
    <t>городское поселение, в состав которого входит город</t>
  </si>
  <si>
    <t>111</t>
  </si>
  <si>
    <t>Красненский район</t>
  </si>
  <si>
    <t>14641000</t>
  </si>
  <si>
    <t>Большовское</t>
  </si>
  <si>
    <t>14641409</t>
  </si>
  <si>
    <t>112</t>
  </si>
  <si>
    <t>Горкинское</t>
  </si>
  <si>
    <t>14641417</t>
  </si>
  <si>
    <t>113</t>
  </si>
  <si>
    <t>Готовское</t>
  </si>
  <si>
    <t>14641423</t>
  </si>
  <si>
    <t>114</t>
  </si>
  <si>
    <t>Камызинское</t>
  </si>
  <si>
    <t>14641448</t>
  </si>
  <si>
    <t>115</t>
  </si>
  <si>
    <t>116</t>
  </si>
  <si>
    <t>Красненское</t>
  </si>
  <si>
    <t>14641478</t>
  </si>
  <si>
    <t>117</t>
  </si>
  <si>
    <t>Кругловское</t>
  </si>
  <si>
    <t>14641453</t>
  </si>
  <si>
    <t>118</t>
  </si>
  <si>
    <t>Лесноуколовское</t>
  </si>
  <si>
    <t>14641459</t>
  </si>
  <si>
    <t>119</t>
  </si>
  <si>
    <t>Новоуколовское</t>
  </si>
  <si>
    <t>14641472</t>
  </si>
  <si>
    <t>120</t>
  </si>
  <si>
    <t>Расховецкое</t>
  </si>
  <si>
    <t>14641483</t>
  </si>
  <si>
    <t>121</t>
  </si>
  <si>
    <t>Сетищенское</t>
  </si>
  <si>
    <t>14641487</t>
  </si>
  <si>
    <t>122</t>
  </si>
  <si>
    <t>Красногвардейский район</t>
  </si>
  <si>
    <t>14642000</t>
  </si>
  <si>
    <t>Валуйчанское</t>
  </si>
  <si>
    <t>14642404</t>
  </si>
  <si>
    <t>123</t>
  </si>
  <si>
    <t>Верхнепокровское</t>
  </si>
  <si>
    <t>14642412</t>
  </si>
  <si>
    <t>124</t>
  </si>
  <si>
    <t>Верхососенское</t>
  </si>
  <si>
    <t>14642416</t>
  </si>
  <si>
    <t>125</t>
  </si>
  <si>
    <t>Веселовское</t>
  </si>
  <si>
    <t>14642420</t>
  </si>
  <si>
    <t>126</t>
  </si>
  <si>
    <t>Засосенское</t>
  </si>
  <si>
    <t>14642424</t>
  </si>
  <si>
    <t>127</t>
  </si>
  <si>
    <t>Калиновское</t>
  </si>
  <si>
    <t>14642428</t>
  </si>
  <si>
    <t>128</t>
  </si>
  <si>
    <t>Коломыцевское</t>
  </si>
  <si>
    <t>14642408</t>
  </si>
  <si>
    <t>129</t>
  </si>
  <si>
    <t>130</t>
  </si>
  <si>
    <t>Ливенское</t>
  </si>
  <si>
    <t>14642436</t>
  </si>
  <si>
    <t>131</t>
  </si>
  <si>
    <t>Марьевское</t>
  </si>
  <si>
    <t>14642440</t>
  </si>
  <si>
    <t>132</t>
  </si>
  <si>
    <t>Никитовское</t>
  </si>
  <si>
    <t>14642444</t>
  </si>
  <si>
    <t>133</t>
  </si>
  <si>
    <t>Новохуторное</t>
  </si>
  <si>
    <t>14642448</t>
  </si>
  <si>
    <t>134</t>
  </si>
  <si>
    <t>Палатовское</t>
  </si>
  <si>
    <t>14642452</t>
  </si>
  <si>
    <t>135</t>
  </si>
  <si>
    <t>14642456</t>
  </si>
  <si>
    <t>136</t>
  </si>
  <si>
    <t>Утянское</t>
  </si>
  <si>
    <t>14642460</t>
  </si>
  <si>
    <t>137</t>
  </si>
  <si>
    <t>город Бирюч</t>
  </si>
  <si>
    <t>14642151</t>
  </si>
  <si>
    <t>138</t>
  </si>
  <si>
    <t>Краснояружский район</t>
  </si>
  <si>
    <t>14643000</t>
  </si>
  <si>
    <t>Вязовское</t>
  </si>
  <si>
    <t>14643405</t>
  </si>
  <si>
    <t>139</t>
  </si>
  <si>
    <t>Графовское</t>
  </si>
  <si>
    <t>14643410</t>
  </si>
  <si>
    <t>140</t>
  </si>
  <si>
    <t>Илек-Пеньковское</t>
  </si>
  <si>
    <t>14643415</t>
  </si>
  <si>
    <t>141</t>
  </si>
  <si>
    <t>Колотиловское</t>
  </si>
  <si>
    <t>14643418</t>
  </si>
  <si>
    <t>142</t>
  </si>
  <si>
    <t>143</t>
  </si>
  <si>
    <t>Репяховское</t>
  </si>
  <si>
    <t>14643430</t>
  </si>
  <si>
    <t>144</t>
  </si>
  <si>
    <t>Сергиевское</t>
  </si>
  <si>
    <t>14643435</t>
  </si>
  <si>
    <t>145</t>
  </si>
  <si>
    <t>Теребренское</t>
  </si>
  <si>
    <t>14643440</t>
  </si>
  <si>
    <t>146</t>
  </si>
  <si>
    <t>поселок Красная Яруга</t>
  </si>
  <si>
    <t>14643151</t>
  </si>
  <si>
    <t>147</t>
  </si>
  <si>
    <t>Новооскольский городской округ</t>
  </si>
  <si>
    <t>14735000</t>
  </si>
  <si>
    <t>148</t>
  </si>
  <si>
    <t>Новооскольский муниципальный округ</t>
  </si>
  <si>
    <t>14535000</t>
  </si>
  <si>
    <t>149</t>
  </si>
  <si>
    <t>Прохоровский район</t>
  </si>
  <si>
    <t>14646000</t>
  </si>
  <si>
    <t>Беленихинское</t>
  </si>
  <si>
    <t>14646404</t>
  </si>
  <si>
    <t>150</t>
  </si>
  <si>
    <t>Береговское</t>
  </si>
  <si>
    <t>14646408</t>
  </si>
  <si>
    <t>151</t>
  </si>
  <si>
    <t>14646412</t>
  </si>
  <si>
    <t>152</t>
  </si>
  <si>
    <t>Журавское</t>
  </si>
  <si>
    <t>14646420</t>
  </si>
  <si>
    <t>153</t>
  </si>
  <si>
    <t>14646428</t>
  </si>
  <si>
    <t>154</t>
  </si>
  <si>
    <t>Кривошеевское</t>
  </si>
  <si>
    <t>14646432</t>
  </si>
  <si>
    <t>155</t>
  </si>
  <si>
    <t>Лучковское</t>
  </si>
  <si>
    <t>14646436</t>
  </si>
  <si>
    <t>156</t>
  </si>
  <si>
    <t>Маломаяченское</t>
  </si>
  <si>
    <t>14646416</t>
  </si>
  <si>
    <t>157</t>
  </si>
  <si>
    <t>Петровское</t>
  </si>
  <si>
    <t>14646440</t>
  </si>
  <si>
    <t>158</t>
  </si>
  <si>
    <t>14646444</t>
  </si>
  <si>
    <t>159</t>
  </si>
  <si>
    <t>Подолешенское</t>
  </si>
  <si>
    <t>14646448</t>
  </si>
  <si>
    <t>160</t>
  </si>
  <si>
    <t>Прелестненское</t>
  </si>
  <si>
    <t>14646452</t>
  </si>
  <si>
    <t>161</t>
  </si>
  <si>
    <t>Призначенское</t>
  </si>
  <si>
    <t>14646456</t>
  </si>
  <si>
    <t>162</t>
  </si>
  <si>
    <t>163</t>
  </si>
  <si>
    <t>Радьковское</t>
  </si>
  <si>
    <t>14646460</t>
  </si>
  <si>
    <t>164</t>
  </si>
  <si>
    <t>Ржавецкое</t>
  </si>
  <si>
    <t>14646464</t>
  </si>
  <si>
    <t>165</t>
  </si>
  <si>
    <t>Холоднянское</t>
  </si>
  <si>
    <t>14646468</t>
  </si>
  <si>
    <t>166</t>
  </si>
  <si>
    <t>Шаховское</t>
  </si>
  <si>
    <t>14646472</t>
  </si>
  <si>
    <t>167</t>
  </si>
  <si>
    <t>поселок Прохоровка</t>
  </si>
  <si>
    <t>14646151</t>
  </si>
  <si>
    <t>168</t>
  </si>
  <si>
    <t>Ракитянский муниципальный район</t>
  </si>
  <si>
    <t>14648000</t>
  </si>
  <si>
    <t>Бобравское</t>
  </si>
  <si>
    <t>14648404</t>
  </si>
  <si>
    <t>169</t>
  </si>
  <si>
    <t>Введено-Готнянское</t>
  </si>
  <si>
    <t>14648410</t>
  </si>
  <si>
    <t>170</t>
  </si>
  <si>
    <t>Венгеровское</t>
  </si>
  <si>
    <t>14648412</t>
  </si>
  <si>
    <t>171</t>
  </si>
  <si>
    <t>Вышнепенское</t>
  </si>
  <si>
    <t>14648414</t>
  </si>
  <si>
    <t>172</t>
  </si>
  <si>
    <t>Дмитриевское</t>
  </si>
  <si>
    <t>14648428</t>
  </si>
  <si>
    <t>173</t>
  </si>
  <si>
    <t>Зинаидинское</t>
  </si>
  <si>
    <t>14648432</t>
  </si>
  <si>
    <t>174</t>
  </si>
  <si>
    <t>Илек-Кошарское</t>
  </si>
  <si>
    <t>14648436</t>
  </si>
  <si>
    <t>175</t>
  </si>
  <si>
    <t>Нижнепенское</t>
  </si>
  <si>
    <t>14648448</t>
  </si>
  <si>
    <t>176</t>
  </si>
  <si>
    <t>177</t>
  </si>
  <si>
    <t>Солдатское</t>
  </si>
  <si>
    <t>14648472</t>
  </si>
  <si>
    <t>178</t>
  </si>
  <si>
    <t>Трефиловское</t>
  </si>
  <si>
    <t>14648480</t>
  </si>
  <si>
    <t>179</t>
  </si>
  <si>
    <t>Центральное</t>
  </si>
  <si>
    <t>14648471</t>
  </si>
  <si>
    <t>180</t>
  </si>
  <si>
    <t>поселок Пролетарский</t>
  </si>
  <si>
    <t>14648170</t>
  </si>
  <si>
    <t>181</t>
  </si>
  <si>
    <t>поселок Ракитное</t>
  </si>
  <si>
    <t>14648151</t>
  </si>
  <si>
    <t>182</t>
  </si>
  <si>
    <t>Ровеньский район</t>
  </si>
  <si>
    <t>14650000</t>
  </si>
  <si>
    <t>Айдарское</t>
  </si>
  <si>
    <t>14650404</t>
  </si>
  <si>
    <t>183</t>
  </si>
  <si>
    <t>Верхнесеребрянское</t>
  </si>
  <si>
    <t>14650408</t>
  </si>
  <si>
    <t>184</t>
  </si>
  <si>
    <t>Ладомировское</t>
  </si>
  <si>
    <t>14650412</t>
  </si>
  <si>
    <t>185</t>
  </si>
  <si>
    <t>Лознянское</t>
  </si>
  <si>
    <t>14650416</t>
  </si>
  <si>
    <t>186</t>
  </si>
  <si>
    <t>Лозовское</t>
  </si>
  <si>
    <t>14650420</t>
  </si>
  <si>
    <t>187</t>
  </si>
  <si>
    <t>Наголенское</t>
  </si>
  <si>
    <t>14650424</t>
  </si>
  <si>
    <t>188</t>
  </si>
  <si>
    <t>Нагорьевское</t>
  </si>
  <si>
    <t>14650428</t>
  </si>
  <si>
    <t>189</t>
  </si>
  <si>
    <t>Новоалександровское</t>
  </si>
  <si>
    <t>14650432</t>
  </si>
  <si>
    <t>190</t>
  </si>
  <si>
    <t>Ржевское</t>
  </si>
  <si>
    <t>14650436</t>
  </si>
  <si>
    <t>191</t>
  </si>
  <si>
    <t>192</t>
  </si>
  <si>
    <t>Свистовское</t>
  </si>
  <si>
    <t>14650439</t>
  </si>
  <si>
    <t>193</t>
  </si>
  <si>
    <t>Харьковское</t>
  </si>
  <si>
    <t>14650448</t>
  </si>
  <si>
    <t>194</t>
  </si>
  <si>
    <t>поселок Ровеньки</t>
  </si>
  <si>
    <t>14650151</t>
  </si>
  <si>
    <t>195</t>
  </si>
  <si>
    <t>Старооскольский городской округ</t>
  </si>
  <si>
    <t>14740000</t>
  </si>
  <si>
    <t>196</t>
  </si>
  <si>
    <t>Чернянский муниципальный район</t>
  </si>
  <si>
    <t>14654000</t>
  </si>
  <si>
    <t>Андреевское</t>
  </si>
  <si>
    <t>14654404</t>
  </si>
  <si>
    <t>197</t>
  </si>
  <si>
    <t>Большанское</t>
  </si>
  <si>
    <t>14654407</t>
  </si>
  <si>
    <t>198</t>
  </si>
  <si>
    <t>Волоконовское</t>
  </si>
  <si>
    <t>14654412</t>
  </si>
  <si>
    <t>199</t>
  </si>
  <si>
    <t>Волотовское</t>
  </si>
  <si>
    <t>14654416</t>
  </si>
  <si>
    <t>200</t>
  </si>
  <si>
    <t>Ездоченское</t>
  </si>
  <si>
    <t>14654424</t>
  </si>
  <si>
    <t>201</t>
  </si>
  <si>
    <t>Кочегуренское</t>
  </si>
  <si>
    <t>14654428</t>
  </si>
  <si>
    <t>202</t>
  </si>
  <si>
    <t>Лозновское</t>
  </si>
  <si>
    <t>14654432</t>
  </si>
  <si>
    <t>203</t>
  </si>
  <si>
    <t>Лубянское</t>
  </si>
  <si>
    <t>14654436</t>
  </si>
  <si>
    <t>204</t>
  </si>
  <si>
    <t>Малотроицкое</t>
  </si>
  <si>
    <t>14654440</t>
  </si>
  <si>
    <t>205</t>
  </si>
  <si>
    <t>Новореченское</t>
  </si>
  <si>
    <t>14654444</t>
  </si>
  <si>
    <t>206</t>
  </si>
  <si>
    <t>Огибнянское</t>
  </si>
  <si>
    <t>14654448</t>
  </si>
  <si>
    <t>207</t>
  </si>
  <si>
    <t>Ольшанское</t>
  </si>
  <si>
    <t>14654452</t>
  </si>
  <si>
    <t>208</t>
  </si>
  <si>
    <t>Орликовское</t>
  </si>
  <si>
    <t>14654456</t>
  </si>
  <si>
    <t>209</t>
  </si>
  <si>
    <t>Прилепенское</t>
  </si>
  <si>
    <t>14654460</t>
  </si>
  <si>
    <t>210</t>
  </si>
  <si>
    <t>Русскохаланское</t>
  </si>
  <si>
    <t>14654464</t>
  </si>
  <si>
    <t>211</t>
  </si>
  <si>
    <t>212</t>
  </si>
  <si>
    <t>поселок Чернянка</t>
  </si>
  <si>
    <t>14654151</t>
  </si>
  <si>
    <t>213</t>
  </si>
  <si>
    <t>Шебекинский городской округ</t>
  </si>
  <si>
    <t>14750000</t>
  </si>
  <si>
    <t>214</t>
  </si>
  <si>
    <t>Шебекинский муниципальный округ</t>
  </si>
  <si>
    <t>14550000</t>
  </si>
  <si>
    <t>215</t>
  </si>
  <si>
    <t>Яковлевский городской округ</t>
  </si>
  <si>
    <t>14755000</t>
  </si>
  <si>
    <t>216</t>
  </si>
  <si>
    <t>Яковлевский муниципальный округ</t>
  </si>
  <si>
    <t>14555000</t>
  </si>
  <si>
    <t>217</t>
  </si>
  <si>
    <t>NUMBER_POINT</t>
  </si>
  <si>
    <t>INVP_NAME</t>
  </si>
  <si>
    <t>INVP_ID</t>
  </si>
  <si>
    <t>L_START_DATE</t>
  </si>
  <si>
    <t>L_END_DATE</t>
  </si>
  <si>
    <t>L_DECISION_NAME</t>
  </si>
  <si>
    <t>L_DECISION_TYPE</t>
  </si>
  <si>
    <t>L_DECISION_NMBR</t>
  </si>
  <si>
    <t>L_DECISION_DATE</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</si>
  <si>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развитию имущественного комплекса, на территории городского округа Губкинский на 2021 год</t>
  </si>
  <si>
    <t>01.01.2021</t>
  </si>
  <si>
    <t>31.12.2021</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</si>
  <si>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реконструкции имущественного комплекса на 2021 год</t>
  </si>
  <si>
    <t>Инвестиционная программа от 01.11.2023 ОАО "Теплоэнерго" в сфере теплоснабжения по модернизации, развитию и техническому перевооружению объектов, на территории городского округа Белгород на 2024 год</t>
  </si>
  <si>
    <t>01.01.2024</t>
  </si>
  <si>
    <t>30.11.2024</t>
  </si>
  <si>
    <t>Инвестиционная программа от 12.10.2020 АО "Ивнянская теплосетевая компания" в сфере теплоснабжения по модернизации и реконструкции имущественного комплекса, на территории муниципального района Ивнянский на 2021 год</t>
  </si>
  <si>
    <t>Инвестиционная программа от 20.10.2023 ОАО "Теплоэнерго" в сфере теплоснабжения в отношении объектов на 2024-2028 годы</t>
  </si>
  <si>
    <t>31.12.2028</t>
  </si>
  <si>
    <t>Инвестиционная программа от 20.10.2023 ОАО "Теплоэнерго" в сфере теплоснабжения в отношении системы инженерной инфраструктуры, на территории городского округа Старооскольский на 2024-2027 годы</t>
  </si>
  <si>
    <t>31.12.2027</t>
  </si>
  <si>
    <t>Инвестиционная программа от 26.10.2023 АО "Квадра" (АО "Квадра" - "Белгородская генерация") в сфере теплоснабжения в отношении объектов на 2024 год</t>
  </si>
  <si>
    <t>31.12.2024</t>
  </si>
  <si>
    <t>Инвестиционная программа от 28.10.2022 АО "Квадра" (АО "Квадра" - "Белгородская генерация") в сфере теплоснабжения в отношении единого комплекса объектов на 2023 год</t>
  </si>
  <si>
    <t>01.01.2023</t>
  </si>
  <si>
    <t>31.12.2023</t>
  </si>
  <si>
    <t>Инвестиционная программа от 28.10.2022 ООО "Белрегионтеплоэнерго" в сфере теплоснабжения в отношении единого комплекса объектов на 2023 год</t>
  </si>
  <si>
    <t>Инвестиционная программа от 28.10.2022 ООО "Белрегионтеплоэнерго" в сфере теплоснабжения в отношении единого комплекса объектов на 2023-2027 годы</t>
  </si>
  <si>
    <t>Инвестиционная программа от 29.10.2021 ПАО "Квадра" (по месту нахождения филиала ПАО "Квадра" - "Белгородская генерация" в г. Белгороде) в сфере теплоснабжения в отношении систем инженерной инфраструктуры на 2022 год</t>
  </si>
  <si>
    <t>01.01.2022</t>
  </si>
  <si>
    <t>31.12.2022</t>
  </si>
  <si>
    <t>Инвестиционная программа от 30.10.2024 АО "Белгородская региональная теплосетевая компания" в сфере теплоснабжения в отношении единого комплекса объектов на 2025-2029 годы</t>
  </si>
  <si>
    <t>01.01.2025</t>
  </si>
  <si>
    <t>31.12.2029</t>
  </si>
  <si>
    <t>Инвестиционная программа от 30.10.2024 АО "Квадра" (АО "Квадра" - "Белгородская генерация") в сфере теплоснабжения в отношении единого комплекса объектов на 2025-2029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</si>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</sst>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90"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nergo@belac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2100A-F40D-428F-2DEE-0.7D6A678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D387B17-8034-A7FB-DA6D-0.597FB933}"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183B0F1-A576-D0E4-7FDD-0.1E2DFE7}"/>
    <hyperlink ref="H17" location="Титульный!H9" display="Как заполнить?" tooltip="Помощь по работе с полями отчётной формы" xr:uid="{E6B94D8E-65DF-E7CA-1899-0.6B101C8B}"/>
    <hyperlink ref="H39" location="Титульный!H9" display="Как заполнить?" tooltip="Помощь по работе с полями отчётной формы" xr:uid="{E6B6B59A-84D4-D14C-5D55-0.BDCA63FD}"/>
    <hyperlink ref="H62" location="Титульный!H9" display="Как заполнить?" tooltip="Помощь по работе с полями отчётной формы" xr:uid="{ADB6646C-0A34-EAB5-84AC-0.02BD7213}"/>
    <hyperlink ref="F70" r:id="rId4" tooltip="energo@belacy.ru" xr:uid="{46C30FC3-1739-1CA6-5C57-0.9BE2502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F2166-0E69-CB29-D271-0.58C1D0C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Белгород(14701000)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74179-403D-25E2-AEE5-0.B12A99BE}"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ПАО " БЕЛГОРОДАСБЕСТОЦЕМЕНТ"</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f>
        <v>Производство тепловой энергии. Некомбинированная выработка</v>
      </c>
      <c r="F13" s="2112" t="s">
        <v>66</v>
      </c>
      <c r="G13" s="2113"/>
      <c r="H13" s="2114">
        <v>1</v>
      </c>
      <c r="I13" s="2105" t="str">
        <f>IF(U13="","",INDEX(TERRITORY_MR_LIST,MATCH(U13,TERRITORY_LIST_ID,0)))</f>
        <v>Территория 1</v>
      </c>
      <c r="J13" s="2107" t="s">
        <v>19</v>
      </c>
      <c r="K13" s="602"/>
      <c r="L13" s="527" t="s">
        <v>109</v>
      </c>
      <c r="M13" s="603" t="s">
        <v>22</v>
      </c>
      <c r="N13" s="812"/>
      <c r="O13" s="1416" t="s">
        <v>117</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без дифференциации</v>
      </c>
      <c r="S13" s="1416"/>
      <c r="T13" s="1416"/>
      <c r="U13" s="1266" t="s">
        <v>98</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40C12-C19D-9F24-6399-0.024A703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ПАО " БЕЛГОРОДАСБЕСТОЦЕМЕНТ"</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105</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108</v>
      </c>
      <c r="L10" s="2127" t="s">
        <v>88</v>
      </c>
      <c r="M10" s="2127"/>
      <c r="N10" s="110" t="s">
        <v>130</v>
      </c>
      <c r="O10" s="110" t="s">
        <v>108</v>
      </c>
      <c r="P10" s="2127" t="s">
        <v>88</v>
      </c>
      <c r="Q10" s="2127"/>
      <c r="R10" s="110" t="s">
        <v>130</v>
      </c>
      <c r="S10" s="283" t="s">
        <v>108</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9B782-41D3-0B03-6683-0.BA8E4E5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ПАО " БЕЛГОРОДАСБЕСТОЦЕМЕНТ"</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123</v>
      </c>
      <c r="G8" s="2193"/>
      <c r="H8" s="2192" t="s">
        <v>88</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89</v>
      </c>
      <c r="G9" s="2175" t="s">
        <v>129</v>
      </c>
      <c r="H9" s="2194"/>
      <c r="I9" s="2195"/>
      <c r="J9" s="2101"/>
      <c r="K9" s="1559"/>
      <c r="L9" s="2127" t="s">
        <v>287</v>
      </c>
      <c r="M9" s="2101"/>
      <c r="N9" s="2192" t="s">
        <v>88</v>
      </c>
      <c r="O9" s="2193"/>
      <c r="P9" s="2127" t="s">
        <v>130</v>
      </c>
      <c r="Q9" s="1556"/>
      <c r="R9" s="2127" t="s">
        <v>287</v>
      </c>
      <c r="S9" s="2101"/>
      <c r="T9" s="2192" t="s">
        <v>88</v>
      </c>
      <c r="U9" s="2193"/>
      <c r="V9" s="2127" t="s">
        <v>130</v>
      </c>
      <c r="W9" s="1556"/>
      <c r="X9" s="2127" t="s">
        <v>287</v>
      </c>
      <c r="Y9" s="2101"/>
      <c r="Z9" s="2192" t="s">
        <v>88</v>
      </c>
      <c r="AA9" s="2193"/>
      <c r="AB9" s="2127" t="s">
        <v>288</v>
      </c>
      <c r="AC9" s="1556"/>
      <c r="AD9" s="2127" t="s">
        <v>287</v>
      </c>
      <c r="AE9" s="2101"/>
      <c r="AF9" s="2192" t="s">
        <v>88</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52968-36B8-69B8-BB58-0.A0D5B4A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ПАО " БЕЛГОРОДАСБЕСТОЦЕМЕНТ"</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88</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Белгородская область</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306</v>
      </c>
      <c r="E14" s="1010" t="s">
        <v>307</v>
      </c>
      <c r="F14" s="1011" t="str">
        <f>IF(inn="","",inn)</f>
        <v>3123004089</v>
      </c>
      <c r="G14" s="1012" t="s">
        <v>308</v>
      </c>
      <c r="H14" s="475"/>
      <c r="J14" s="455">
        <v>0</v>
      </c>
    </row>
    <row customHeight="1" ht="22.5" hidden="1">
      <c r="A15" s="457"/>
      <c r="B15" s="502"/>
      <c r="C15" s="457"/>
      <c r="D15" s="1009" t="s">
        <v>309</v>
      </c>
      <c r="E15" s="1010" t="s">
        <v>310</v>
      </c>
      <c r="F15" s="1011" t="str">
        <f>IF(kpp="","",kpp)</f>
        <v>312301001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90</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305</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337</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337</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339</v>
      </c>
      <c r="H44" s="475"/>
      <c r="J44" s="455">
        <v>22</v>
      </c>
    </row>
    <row customHeight="1" ht="23.25">
      <c r="A45" s="457"/>
      <c r="B45" s="502"/>
      <c r="C45" s="457"/>
      <c r="D45" s="440">
        <f>D44+1</f>
        <v>12</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341</v>
      </c>
      <c r="H46" s="475"/>
      <c r="J46" s="455">
        <v>23</v>
      </c>
    </row>
    <row customHeight="1" ht="24">
      <c r="A47" s="2202"/>
      <c r="B47" s="502"/>
      <c r="C47" s="492"/>
      <c r="D47" s="440" t="str">
        <f>D45&amp;".2"</f>
        <v>12.2</v>
      </c>
      <c r="E47" s="442" t="s">
        <v>342</v>
      </c>
      <c r="F47" s="490"/>
      <c r="G47" s="437" t="s">
        <v>343</v>
      </c>
      <c r="H47" s="475"/>
      <c r="J47" s="455">
        <v>23</v>
      </c>
    </row>
    <row customHeight="1" ht="24">
      <c r="A48" s="2202"/>
      <c r="B48" s="502"/>
      <c r="C48" s="492"/>
      <c r="D48" s="440" t="str">
        <f>D45&amp;".3"</f>
        <v>12.3</v>
      </c>
      <c r="E48" s="442" t="s">
        <v>344</v>
      </c>
      <c r="F48" s="490"/>
      <c r="G48" s="437" t="s">
        <v>345</v>
      </c>
      <c r="H48" s="475"/>
      <c r="J48" s="455">
        <v>23</v>
      </c>
    </row>
    <row customHeight="1" ht="24">
      <c r="A49" s="2202"/>
      <c r="B49" s="502"/>
      <c r="C49" s="492"/>
      <c r="D49" s="440" t="str">
        <f>IF(TEMPLATE_SPHERE="TKO",D45&amp;".0",D45&amp;".4")</f>
        <v>12.4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13</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75B41-6BD1-6318-60D6-0.0555B308}"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ПАО " БЕЛГОРОДАСБЕСТОЦЕМЕНТ"</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B3F8B-F7BC-50AF-8A23-0.6D0D81F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ПАО " БЕЛГОРОДАСБЕСТОЦЕМЕНТ"</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88</v>
      </c>
      <c r="E11" s="2223" t="s">
        <v>105</v>
      </c>
      <c r="F11" s="2192" t="s">
        <v>88</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AD8AD-462B-BEB2-C344-0.C2015D9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ПАО " БЕЛГОРОДАСБЕСТОЦЕМЕНТ"</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88</v>
      </c>
      <c r="F8" s="823"/>
      <c r="G8" s="465" t="s">
        <v>86</v>
      </c>
      <c r="H8" s="465" t="s">
        <v>87</v>
      </c>
      <c r="I8" s="414" t="s">
        <v>85</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57AD7-6BE3-A297-8E95-0.784F680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 БЕЛГОРОДАСБЕСТОЦЕМЕНТ"</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1A458-55D2-7014-AE26-0.9A0F4C0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ПАО " БЕЛГОРОДАСБЕСТОЦЕМЕНТ"</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90FB2-8BDE-8499-5B3C-0.73B3800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 БЕЛГОРОДАСБЕСТОЦЕМЕНТ"</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67E81-2BA7-3831-2DBD-0.8126DC8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ПАО " БЕЛГОРОДАСБЕСТОЦЕМЕНТ"</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1F68E-1B2A-61F1-7CD8-0.4D400B1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ПАО " БЕЛГОРОДАСБЕСТОЦЕМЕНТ"</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266A8-38AF-610F-4219-0.7579432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ПАО " БЕЛГОРОДАСБЕСТОЦЕМЕНТ"</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43228-F2E1-405A-FC5E-0.71C9996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ПАО " БЕЛГОРОДАСБЕСТОЦЕМЕНТ"</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D98D2-D8B1-2563-FF6A-0.7268CBD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ПАО " БЕЛГОРОДАСБЕСТОЦЕМЕНТ"</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42ACF-4C0B-A095-BDC5-0.E461101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ПАО " БЕЛГОРОДАСБЕСТОЦЕМЕНТ"</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88</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3AE5B-EF8B-26D6-F9DB-0.84A64A5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ПАО " БЕЛГОРОДАСБЕСТОЦЕМЕНТ"</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88</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91C7F-C612-7BDC-976A-0.ADF913B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 БЕЛГОРОДАСБЕСТОЦЕМЕНТ"</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26E589-F235-76CC-3746-0.2CD8698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 БЕЛГОРОДАСБЕСТОЦЕМЕНТ"</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458A3-13D7-BB31-19C6-0.1992CFF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 БЕЛГОРОДАСБЕСТОЦЕМЕНТ"</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3388C1-0345-BA67-6CA6-0.659F3C1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 БЕЛГОРОДАСБЕСТОЦЕМЕНТ"</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302C-828A-12BA-158D-0.9619AA8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ПАО " БЕЛГОРОДАСБЕСТОЦЕМЕНТ"</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88</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312DE-CB07-ADEA-BA3D-0.7931115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 БЕЛГОРОДАСБЕСТОЦЕМЕНТ"</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79C8F-84D4-EFE5-AA0A-0.4B1E38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 БЕЛГОРОДАСБЕСТОЦЕМЕНТ"</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00CCE-3D3E-E4D5-AD5F-0.37F21A5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ПАО " БЕЛГОРОДАСБЕСТОЦЕМЕНТ"</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FB314-1C84-24E6-2AF1-0.1BC220A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 БЕЛГОРОДАСБЕСТОЦЕМЕНТ"</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F5A267-E802-C3D1-7D88-0.0EC246C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 БЕЛГОРОДАСБЕСТОЦЕМЕНТ"</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5541D2-17C6-97D7-95F8-0.C99DA4E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ПАО " БЕЛГОРОДАСБЕСТОЦЕМЕНТ"</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3858B-9BBA-4A92-F6F6-0.0A3BE5D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ПАО " БЕЛГОРОДАСБЕСТОЦЕМЕНТ"</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2CBAB-DAAF-1479-C7F9-0.F4281C9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ПАО " БЕЛГОРОДАСБЕСТОЦЕМЕНТ"</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88</v>
      </c>
      <c r="F29" s="1653" t="s">
        <v>301</v>
      </c>
      <c r="G29" s="1653" t="s">
        <v>565</v>
      </c>
      <c r="H29" s="1653" t="s">
        <v>302</v>
      </c>
      <c r="I29" s="1653" t="s">
        <v>302</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551</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551</v>
      </c>
      <c r="H32" s="557"/>
      <c r="I32" s="557"/>
      <c r="J32" s="289" t="str">
        <f>FHD_NOTE_P_3</f>
        <v/>
      </c>
      <c r="K32" s="1636" t="str">
        <f>IF((LEN(E32)-LEN(SUBSTITUTE(E32,".","")))/LEN(".")=1,"p","")</f>
        <v>p</v>
      </c>
      <c r="AF32" s="1631">
        <v>11</v>
      </c>
    </row>
    <row customHeight="1" ht="11.25">
      <c r="A33" s="2371" t="s">
        <v>567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551</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572</v>
      </c>
      <c r="C47" s="1636"/>
      <c r="D47" s="575"/>
      <c r="E47" s="546" t="str">
        <f>FHD_NUM_P_11</f>
        <v>2.4</v>
      </c>
      <c r="F47" s="1524" t="str">
        <f>FHD_P_11</f>
        <v>Расходы на приобретение холодной воды, используемой в технологическом процессе</v>
      </c>
      <c r="G47" s="1878" t="s">
        <v>551</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573</v>
      </c>
      <c r="C48" s="1636"/>
      <c r="D48" s="1638"/>
      <c r="E48" s="546" t="str">
        <f>FHD_NUM_P_12</f>
        <v>2.5</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575</v>
      </c>
      <c r="C67" s="1636"/>
      <c r="D67" s="1638"/>
      <c r="E67" s="546" t="str">
        <f>FHD_NUM_P_31</f>
        <v/>
      </c>
      <c r="F67" s="1524" t="str">
        <f>FHD_P_31</f>
        <v/>
      </c>
      <c r="G67" s="1878" t="s">
        <v>551</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c r="A72" s="989" t="s">
        <v>577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578</v>
      </c>
      <c r="C80" s="1636"/>
      <c r="D80" s="1638"/>
      <c r="E80" s="546" t="str">
        <f>FHD_NUM_P_42</f>
        <v/>
      </c>
      <c r="F80" s="2073" t="str">
        <f>FHD_P_42</f>
        <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c r="A99" s="2371" t="s">
        <v>584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555</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585</v>
      </c>
      <c r="G101" s="572"/>
      <c r="H101" s="573"/>
      <c r="I101" s="573"/>
      <c r="J101" s="1004" t="s">
        <v>586</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555</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582</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582</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582</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c r="A113" s="989" t="s">
        <v>590</v>
      </c>
      <c r="D113" s="1638"/>
      <c r="E113" s="546" t="str">
        <f>FHD_NUM_P_73</f>
        <v>14</v>
      </c>
      <c r="F113" s="1880" t="str">
        <f>FHD_P_73</f>
        <v>Среднесписочная численность административно-управленческого персонала</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559</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585</v>
      </c>
      <c r="G122" s="572"/>
      <c r="H122" s="573"/>
      <c r="I122" s="573"/>
      <c r="J122" s="1004" t="s">
        <v>597</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561</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585</v>
      </c>
      <c r="G125" s="572"/>
      <c r="H125" s="573"/>
      <c r="I125" s="573"/>
      <c r="J125" s="1004" t="s">
        <v>598</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599</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600</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305</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587</v>
      </c>
      <c r="D129" s="1638"/>
      <c r="E129" s="546" t="str">
        <f>FHD_NUM_P_83</f>
        <v>19.1</v>
      </c>
      <c r="F129" s="1524" t="str">
        <f>FHD_P_83</f>
        <v>Информация о показателях физического износа объектов теплоснабжения</v>
      </c>
      <c r="G129" s="1878" t="s">
        <v>305</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587</v>
      </c>
      <c r="D130" s="1638"/>
      <c r="E130" s="546" t="str">
        <f>FHD_NUM_P_84</f>
        <v>19.2</v>
      </c>
      <c r="F130" s="1524" t="str">
        <f>FHD_P_84</f>
        <v>Информация о показателях энергетической эффективности объектов теплоснабжения</v>
      </c>
      <c r="G130" s="1878" t="s">
        <v>305</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22F93-CBF5-D32D-AFB5-0.1AC7322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ПАО " БЕЛГОРОДАСБЕСТОЦЕМЕНТ"</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88</v>
      </c>
      <c r="E10" s="2127" t="s">
        <v>88</v>
      </c>
      <c r="F10" s="2127"/>
      <c r="G10" s="521" t="s">
        <v>301</v>
      </c>
      <c r="H10" s="2127" t="s">
        <v>88</v>
      </c>
      <c r="I10" s="2127"/>
      <c r="J10" s="521" t="s">
        <v>601</v>
      </c>
      <c r="K10" s="521" t="s">
        <v>602</v>
      </c>
      <c r="L10" s="2127" t="s">
        <v>88</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CE861-F6C2-E016-A527-0.C8CED93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ПАО " БЕЛГОРОДАСБЕСТОЦЕМЕНТ"</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88</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1CF9F-C752-0637-7024-0.44C754F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ПАО " БЕЛГОРОДАСБЕСТОЦЕМЕНТ"</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88</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90</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8BB1D-7C05-41B4-8599-0.8DDDAE3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ПАО " БЕЛГОРОДАСБЕСТОЦЕМЕНТ"</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88</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90</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80B4E-386A-5A5D-BFE2-0.BB316B49}"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ПАО " БЕЛГОРОДАСБЕСТОЦЕМЕНТ"</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88</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4AEDC-EA0A-4A94-2C4C-0.8416A13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ПАО " БЕЛГОРОДАСБЕСТОЦЕМЕНТ"</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88</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807</v>
      </c>
      <c r="D13" s="953" t="s">
        <v>109</v>
      </c>
      <c r="E13" s="279" t="s">
        <v>808</v>
      </c>
      <c r="F13" s="660" t="s">
        <v>809</v>
      </c>
      <c r="G13" s="557"/>
      <c r="H13" s="661"/>
      <c r="I13" s="557"/>
      <c r="J13" s="661"/>
      <c r="K13" s="289" t="s">
        <v>810</v>
      </c>
      <c r="L13" s="720"/>
      <c r="X13" s="505">
        <v>0</v>
      </c>
    </row>
    <row customHeight="1" ht="22.5">
      <c r="A14" s="2392"/>
      <c r="D14" s="539" t="s">
        <v>110</v>
      </c>
      <c r="E14" s="279" t="s">
        <v>811</v>
      </c>
      <c r="F14" s="660" t="s">
        <v>812</v>
      </c>
      <c r="G14" s="557"/>
      <c r="H14" s="662"/>
      <c r="I14" s="557"/>
      <c r="J14" s="662"/>
      <c r="K14" s="289" t="s">
        <v>813</v>
      </c>
      <c r="L14" s="720"/>
      <c r="X14" s="505">
        <v>0</v>
      </c>
    </row>
    <row s="1635" customFormat="1" customHeight="1" ht="78.75">
      <c r="A15" s="2392"/>
      <c r="B15" s="511"/>
      <c r="D15" s="953" t="s">
        <v>90</v>
      </c>
      <c r="E15" s="707" t="s">
        <v>814</v>
      </c>
      <c r="F15" s="950" t="s">
        <v>305</v>
      </c>
      <c r="G15" s="950" t="s">
        <v>305</v>
      </c>
      <c r="H15" s="106"/>
      <c r="I15" s="950" t="s">
        <v>305</v>
      </c>
      <c r="J15" s="106"/>
      <c r="K15" s="289" t="s">
        <v>815</v>
      </c>
      <c r="L15" s="720"/>
      <c r="X15" s="758">
        <v>0</v>
      </c>
    </row>
    <row s="1635" customFormat="1" customHeight="1" ht="22.5">
      <c r="A16" s="2392"/>
      <c r="B16" s="511"/>
      <c r="D16" s="953" t="s">
        <v>323</v>
      </c>
      <c r="E16" s="954" t="s">
        <v>816</v>
      </c>
      <c r="F16" s="950" t="s">
        <v>817</v>
      </c>
      <c r="G16" s="817"/>
      <c r="H16" s="106"/>
      <c r="I16" s="817"/>
      <c r="J16" s="106"/>
      <c r="K16" s="289"/>
      <c r="L16" s="720"/>
      <c r="X16" s="758">
        <v>0</v>
      </c>
    </row>
    <row s="1635" customFormat="1" customHeight="1" ht="22.5">
      <c r="A17" s="2392"/>
      <c r="B17" s="511"/>
      <c r="D17" s="953" t="s">
        <v>331</v>
      </c>
      <c r="E17" s="954" t="s">
        <v>818</v>
      </c>
      <c r="F17" s="950" t="s">
        <v>819</v>
      </c>
      <c r="G17" s="817"/>
      <c r="H17" s="106"/>
      <c r="I17" s="817"/>
      <c r="J17" s="106"/>
      <c r="K17" s="289"/>
      <c r="L17" s="720"/>
      <c r="X17" s="758">
        <v>0</v>
      </c>
    </row>
    <row s="1635" customFormat="1" customHeight="1" ht="33.75">
      <c r="A18" s="2392"/>
      <c r="B18" s="511"/>
      <c r="D18" s="953" t="s">
        <v>333</v>
      </c>
      <c r="E18" s="954" t="s">
        <v>820</v>
      </c>
      <c r="F18" s="950" t="s">
        <v>570</v>
      </c>
      <c r="G18" s="680"/>
      <c r="H18" s="106"/>
      <c r="I18" s="680"/>
      <c r="J18" s="106"/>
      <c r="K18" s="289"/>
      <c r="L18" s="720"/>
      <c r="X18" s="758">
        <v>0</v>
      </c>
    </row>
    <row customHeight="1" ht="101.25">
      <c r="A19" s="2392"/>
      <c r="D19" s="953" t="s">
        <v>91</v>
      </c>
      <c r="E19" s="279" t="s">
        <v>821</v>
      </c>
      <c r="F19" s="660" t="s">
        <v>545</v>
      </c>
      <c r="G19" s="663"/>
      <c r="H19" s="662"/>
      <c r="I19" s="955"/>
      <c r="J19" s="662"/>
      <c r="K19" s="289" t="s">
        <v>822</v>
      </c>
      <c r="L19" s="720"/>
      <c r="X19" s="505">
        <v>0</v>
      </c>
    </row>
    <row s="1635" customFormat="1" customHeight="1" ht="18.75">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c r="A21" s="2392"/>
      <c r="C21" s="956"/>
      <c r="D21" s="953" t="s">
        <v>756</v>
      </c>
      <c r="E21" s="576" t="s">
        <v>824</v>
      </c>
      <c r="F21" s="950" t="s">
        <v>825</v>
      </c>
      <c r="G21" s="680"/>
      <c r="H21" s="106"/>
      <c r="I21" s="680"/>
      <c r="J21" s="106"/>
      <c r="K21" s="948"/>
      <c r="L21" s="720"/>
      <c r="W21" s="675"/>
      <c r="X21" s="758">
        <v>0</v>
      </c>
    </row>
    <row s="1635" customFormat="1" customHeight="1" ht="33.75">
      <c r="A22" s="2392"/>
      <c r="C22" s="956"/>
      <c r="D22" s="953" t="s">
        <v>759</v>
      </c>
      <c r="E22" s="576" t="s">
        <v>826</v>
      </c>
      <c r="F22" s="950" t="s">
        <v>827</v>
      </c>
      <c r="G22" s="680"/>
      <c r="H22" s="106"/>
      <c r="I22" s="680"/>
      <c r="J22" s="106"/>
      <c r="K22" s="948"/>
      <c r="L22" s="720"/>
      <c r="W22" s="675"/>
      <c r="X22" s="758">
        <v>0</v>
      </c>
    </row>
    <row s="1635" customFormat="1" customHeight="1" ht="22.5">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c r="A24" s="2392"/>
      <c r="C24" s="956"/>
      <c r="D24" s="953" t="s">
        <v>829</v>
      </c>
      <c r="E24" s="576" t="s">
        <v>830</v>
      </c>
      <c r="F24" s="950" t="s">
        <v>831</v>
      </c>
      <c r="G24" s="680"/>
      <c r="H24" s="686"/>
      <c r="I24" s="680"/>
      <c r="J24" s="686"/>
      <c r="K24" s="948"/>
      <c r="L24" s="720"/>
      <c r="W24" s="675"/>
      <c r="X24" s="758">
        <v>0</v>
      </c>
    </row>
    <row s="1635" customFormat="1" customHeight="1" ht="22.5">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c r="A26" s="2392"/>
      <c r="C26" s="956"/>
      <c r="D26" s="953" t="s">
        <v>834</v>
      </c>
      <c r="E26" s="553" t="s">
        <v>835</v>
      </c>
      <c r="F26" s="950" t="s">
        <v>836</v>
      </c>
      <c r="G26" s="680"/>
      <c r="H26" s="686"/>
      <c r="I26" s="680"/>
      <c r="J26" s="686"/>
      <c r="K26" s="948"/>
      <c r="L26" s="720"/>
      <c r="W26" s="675"/>
      <c r="X26" s="758">
        <v>0</v>
      </c>
    </row>
    <row s="1635" customFormat="1" customHeight="1" ht="18.75">
      <c r="A27" s="2392"/>
      <c r="C27" s="956"/>
      <c r="D27" s="953" t="s">
        <v>837</v>
      </c>
      <c r="E27" s="553" t="s">
        <v>838</v>
      </c>
      <c r="F27" s="950" t="s">
        <v>839</v>
      </c>
      <c r="G27" s="680"/>
      <c r="H27" s="686"/>
      <c r="I27" s="680"/>
      <c r="J27" s="686"/>
      <c r="K27" s="948"/>
      <c r="L27" s="720"/>
      <c r="W27" s="675"/>
      <c r="X27" s="758">
        <v>0</v>
      </c>
    </row>
    <row s="1635" customFormat="1" customHeight="1" ht="18.75">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c r="A29" s="2392"/>
      <c r="C29" s="956"/>
      <c r="D29" s="953" t="s">
        <v>842</v>
      </c>
      <c r="E29" s="553" t="s">
        <v>835</v>
      </c>
      <c r="F29" s="950" t="s">
        <v>843</v>
      </c>
      <c r="G29" s="680"/>
      <c r="H29" s="686"/>
      <c r="I29" s="680"/>
      <c r="J29" s="686"/>
      <c r="K29" s="948"/>
      <c r="L29" s="720"/>
      <c r="W29" s="675"/>
      <c r="X29" s="758">
        <v>0</v>
      </c>
    </row>
    <row s="1635" customFormat="1" customHeight="1" ht="18.75">
      <c r="A30" s="2392"/>
      <c r="C30" s="956"/>
      <c r="D30" s="953" t="s">
        <v>844</v>
      </c>
      <c r="E30" s="553" t="s">
        <v>845</v>
      </c>
      <c r="F30" s="950" t="s">
        <v>846</v>
      </c>
      <c r="G30" s="680"/>
      <c r="H30" s="686"/>
      <c r="I30" s="680"/>
      <c r="J30" s="686"/>
      <c r="K30" s="948"/>
      <c r="L30" s="720"/>
      <c r="W30" s="675"/>
      <c r="X30" s="758">
        <v>0</v>
      </c>
    </row>
    <row customHeight="1" ht="126.75">
      <c r="A31" s="2392"/>
      <c r="D31" s="953" t="s">
        <v>111</v>
      </c>
      <c r="E31" s="279" t="s">
        <v>847</v>
      </c>
      <c r="F31" s="660" t="s">
        <v>557</v>
      </c>
      <c r="G31" s="557"/>
      <c r="H31" s="662"/>
      <c r="I31" s="557"/>
      <c r="J31" s="662"/>
      <c r="K31" s="289" t="s">
        <v>848</v>
      </c>
      <c r="L31" s="720"/>
      <c r="X31" s="505">
        <v>0</v>
      </c>
    </row>
    <row customHeight="1" ht="56.25">
      <c r="A32" s="2392"/>
      <c r="D32" s="953" t="s">
        <v>92</v>
      </c>
      <c r="E32" s="279" t="s">
        <v>849</v>
      </c>
      <c r="F32" s="539" t="s">
        <v>819</v>
      </c>
      <c r="G32" s="557"/>
      <c r="H32" s="662"/>
      <c r="I32" s="557"/>
      <c r="J32" s="662"/>
      <c r="K32" s="289" t="s">
        <v>850</v>
      </c>
      <c r="L32" s="720"/>
      <c r="X32" s="505">
        <v>0</v>
      </c>
    </row>
    <row customHeight="1" ht="11.25">
      <c r="A33" s="2392"/>
      <c r="E33" s="664"/>
      <c r="F33" s="181"/>
      <c r="G33" s="181"/>
      <c r="H33" s="181"/>
      <c r="I33" s="181"/>
      <c r="J33" s="181"/>
      <c r="K33" s="181"/>
      <c r="X33" s="505">
        <v>0</v>
      </c>
    </row>
    <row customHeight="1" ht="12.75">
      <c r="A34" s="2392"/>
      <c r="D34" s="65">
        <v>1</v>
      </c>
      <c r="E34" s="335" t="s">
        <v>851</v>
      </c>
      <c r="X34" s="505">
        <v>0</v>
      </c>
    </row>
    <row customHeight="1" ht="11.25">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90</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91</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92</v>
      </c>
      <c r="E60" s="666" t="s">
        <v>887</v>
      </c>
      <c r="F60" s="721" t="s">
        <v>557</v>
      </c>
      <c r="G60" s="742"/>
      <c r="H60" s="1023"/>
      <c r="I60" s="742"/>
      <c r="J60" s="1023"/>
      <c r="K60" s="302" t="s">
        <v>888</v>
      </c>
      <c r="X60" s="758">
        <v>0</v>
      </c>
    </row>
    <row s="1635" customFormat="1" customHeight="1" ht="33.75" hidden="1">
      <c r="A61" s="2392"/>
      <c r="B61" s="511"/>
      <c r="D61" s="665" t="s">
        <v>93</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90</v>
      </c>
      <c r="E71" s="666" t="s">
        <v>901</v>
      </c>
      <c r="F71" s="660" t="s">
        <v>861</v>
      </c>
      <c r="G71" s="557"/>
      <c r="H71" s="1030"/>
      <c r="I71" s="557"/>
      <c r="J71" s="1030"/>
      <c r="K71" s="302"/>
      <c r="X71" s="758">
        <v>0</v>
      </c>
    </row>
    <row s="1635" customFormat="1" customHeight="1" ht="56.25" hidden="1">
      <c r="A72" s="2392"/>
      <c r="B72" s="511"/>
      <c r="D72" s="665" t="s">
        <v>91</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92</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90</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91</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92</v>
      </c>
      <c r="E96" s="666" t="s">
        <v>929</v>
      </c>
      <c r="F96" s="726" t="s">
        <v>819</v>
      </c>
      <c r="G96" s="728"/>
      <c r="H96" s="1023"/>
      <c r="I96" s="728"/>
      <c r="J96" s="1023"/>
      <c r="K96" s="289"/>
      <c r="X96" s="758">
        <v>0</v>
      </c>
    </row>
    <row s="1635" customFormat="1" customHeight="1" ht="22.5" hidden="1">
      <c r="A97" s="2392"/>
      <c r="B97" s="511" t="s">
        <v>587</v>
      </c>
      <c r="D97" s="665" t="s">
        <v>93</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339E9-AAB5-9F25-F7E2-0.12FE251E}"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2633" t="s">
        <v>22</v>
      </c>
      <c r="J9" s="2634" t="s">
        <v>22</v>
      </c>
      <c r="K9" s="289"/>
      <c r="V9" s="505">
        <v>0</v>
      </c>
    </row>
    <row customHeight="1" ht="15" hidden="1">
      <c r="A10" s="505"/>
      <c r="B10" s="2397"/>
      <c r="C10" s="2398"/>
      <c r="D10" s="689" t="str">
        <f>B9&amp;".2"</f>
        <v>.2</v>
      </c>
      <c r="E10" s="690" t="s">
        <v>942</v>
      </c>
      <c r="F10" s="691" t="s">
        <v>305</v>
      </c>
      <c r="G10" s="1732" t="s">
        <v>22</v>
      </c>
      <c r="H10" s="401" t="s">
        <v>22</v>
      </c>
      <c r="I10" s="2635" t="s">
        <v>22</v>
      </c>
      <c r="J10" s="2634" t="s">
        <v>22</v>
      </c>
      <c r="K10" s="289" t="s">
        <v>943</v>
      </c>
      <c r="V10" s="505">
        <v>0</v>
      </c>
    </row>
    <row customHeight="1" ht="15" hidden="1">
      <c r="A11" s="505"/>
      <c r="B11" s="2397"/>
      <c r="C11" s="2398"/>
      <c r="D11" s="689" t="str">
        <f>B9&amp;".3"</f>
        <v>.3</v>
      </c>
      <c r="E11" s="690" t="s">
        <v>944</v>
      </c>
      <c r="F11" s="691" t="s">
        <v>305</v>
      </c>
      <c r="G11" s="1732" t="s">
        <v>22</v>
      </c>
      <c r="H11" s="401" t="s">
        <v>22</v>
      </c>
      <c r="I11" s="2635" t="s">
        <v>22</v>
      </c>
      <c r="J11" s="2634"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2633" t="s">
        <v>22</v>
      </c>
      <c r="J13" s="2634" t="s">
        <v>22</v>
      </c>
      <c r="K13" s="289" t="s">
        <v>947</v>
      </c>
      <c r="V13" s="505">
        <v>0</v>
      </c>
    </row>
    <row customHeight="1" ht="15" hidden="1">
      <c r="B14" s="2397"/>
      <c r="C14" s="2398"/>
      <c r="D14" s="689" t="str">
        <f>B13&amp;".2"</f>
        <v>.2</v>
      </c>
      <c r="E14" s="690" t="s">
        <v>948</v>
      </c>
      <c r="F14" s="691" t="s">
        <v>305</v>
      </c>
      <c r="G14" s="1732" t="s">
        <v>22</v>
      </c>
      <c r="H14" s="401" t="s">
        <v>22</v>
      </c>
      <c r="I14" s="2635" t="s">
        <v>22</v>
      </c>
      <c r="J14" s="2634"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ПАО " БЕЛГОРОДАСБЕСТОЦЕМЕНТ"</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88</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957</v>
      </c>
      <c r="J36" s="691" t="s">
        <v>305</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305</v>
      </c>
      <c r="G38" s="814" t="s">
        <v>956</v>
      </c>
      <c r="H38" s="815" t="s">
        <v>305</v>
      </c>
      <c r="I38" s="524" t="s">
        <v>957</v>
      </c>
      <c r="J38" s="521" t="s">
        <v>305</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E300D-E866-3B64-5B09-0.B159EC4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ПАО " БЕЛГОРОДАСБЕСТОЦЕМЕНТ"</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89</v>
      </c>
      <c r="R10" s="915" t="s">
        <v>978</v>
      </c>
      <c r="S10" s="915" t="s">
        <v>979</v>
      </c>
      <c r="T10" s="916" t="s">
        <v>980</v>
      </c>
      <c r="U10" s="915" t="s">
        <v>89</v>
      </c>
      <c r="V10" s="915" t="s">
        <v>981</v>
      </c>
      <c r="W10" s="915" t="s">
        <v>979</v>
      </c>
      <c r="X10" s="916" t="s">
        <v>980</v>
      </c>
      <c r="Y10" s="301" t="s">
        <v>982</v>
      </c>
      <c r="Z10" s="2101" t="s">
        <v>88</v>
      </c>
      <c r="AA10" s="2103"/>
      <c r="AB10" s="1049" t="s">
        <v>983</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4547-5E58-350E-6CD8-0.9623E12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ПАО " БЕЛГОРОДАСБЕСТОЦЕМЕНТ"</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1007</v>
      </c>
      <c r="K12" s="2127"/>
      <c r="L12" s="2232"/>
      <c r="M12" s="2232"/>
      <c r="N12" s="2127"/>
      <c r="O12" s="2127"/>
      <c r="P12" s="2418"/>
      <c r="Q12" s="2418"/>
      <c r="R12" s="2418"/>
      <c r="S12" s="1134" t="s">
        <v>86</v>
      </c>
      <c r="T12" s="1134" t="s">
        <v>87</v>
      </c>
      <c r="U12" s="1134" t="s">
        <v>85</v>
      </c>
      <c r="V12" s="1134" t="s">
        <v>1008</v>
      </c>
      <c r="W12" s="1134" t="s">
        <v>85</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9416C-6CB1-C6C8-FC27-0.4599321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ПАО " БЕЛГОРОДАСБЕСТОЦЕМЕНТ"</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708</v>
      </c>
      <c r="G29" s="1237" t="s">
        <v>1047</v>
      </c>
      <c r="H29" s="1236">
        <f>SUM(I29:J29)</f>
        <v>0</v>
      </c>
      <c r="I29" s="1235"/>
      <c r="J29" s="1225"/>
      <c r="K29" s="1234"/>
      <c r="W29" s="1155">
        <v>11</v>
      </c>
    </row>
    <row customHeight="1" ht="11.549999999999999">
      <c r="F30" s="1230" t="s">
        <v>306</v>
      </c>
      <c r="G30" s="1237" t="s">
        <v>1048</v>
      </c>
      <c r="H30" s="1236">
        <f>SUM(I30:J30)</f>
        <v>0</v>
      </c>
      <c r="I30" s="1235"/>
      <c r="J30" s="1225"/>
      <c r="K30" s="1234"/>
      <c r="W30" s="1155">
        <v>11</v>
      </c>
    </row>
    <row customHeight="1" ht="11.549999999999999">
      <c r="F31" s="1230" t="s">
        <v>309</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323</v>
      </c>
      <c r="G33" s="1237" t="s">
        <v>1051</v>
      </c>
      <c r="H33" s="1236">
        <f>SUM(I33:J33)</f>
        <v>0</v>
      </c>
      <c r="I33" s="1235"/>
      <c r="J33" s="1225"/>
      <c r="K33" s="1234"/>
      <c r="W33" s="1155">
        <v>46</v>
      </c>
    </row>
    <row customHeight="1" ht="11.549999999999999">
      <c r="F34" s="1230" t="s">
        <v>331</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109</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110</v>
      </c>
      <c r="G48" s="690" t="s">
        <v>1069</v>
      </c>
      <c r="H48" s="1236">
        <f>SUM(I48:J48)</f>
        <v>0</v>
      </c>
      <c r="I48" s="1236">
        <f>SUM(I49,I54,I57)</f>
        <v>0</v>
      </c>
      <c r="J48" s="1225"/>
      <c r="K48" s="1234"/>
      <c r="W48" s="1155">
        <v>23</v>
      </c>
    </row>
    <row customHeight="1" ht="11.549999999999999">
      <c r="F49" s="1230" t="s">
        <v>708</v>
      </c>
      <c r="G49" s="1237" t="s">
        <v>1021</v>
      </c>
      <c r="H49" s="1236">
        <f>SUM(I49:J49)</f>
        <v>0</v>
      </c>
      <c r="I49" s="1236">
        <f>SUM(I50:I53)</f>
        <v>0</v>
      </c>
      <c r="J49" s="1225"/>
      <c r="K49" s="1234"/>
      <c r="W49" s="1155">
        <v>11</v>
      </c>
    </row>
    <row customHeight="1" ht="24">
      <c r="F50" s="1230" t="s">
        <v>711</v>
      </c>
      <c r="G50" s="1238" t="s">
        <v>1059</v>
      </c>
      <c r="H50" s="1236">
        <f>SUM(I50:J50)</f>
        <v>0</v>
      </c>
      <c r="I50" s="1235"/>
      <c r="J50" s="1225"/>
      <c r="K50" s="1234"/>
      <c r="W50" s="1155">
        <v>23</v>
      </c>
    </row>
    <row customHeight="1" ht="11.549999999999999">
      <c r="F51" s="1230" t="s">
        <v>714</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306</v>
      </c>
      <c r="G54" s="1237" t="s">
        <v>1050</v>
      </c>
      <c r="H54" s="1236">
        <f>SUM(I54:J54)</f>
        <v>0</v>
      </c>
      <c r="I54" s="1236">
        <f>SUM(I55:I56)</f>
        <v>0</v>
      </c>
      <c r="J54" s="1225"/>
      <c r="K54" s="1234"/>
      <c r="W54" s="1155">
        <v>11</v>
      </c>
    </row>
    <row customHeight="1" ht="48.29999999999999">
      <c r="F55" s="1230" t="s">
        <v>718</v>
      </c>
      <c r="G55" s="1238" t="s">
        <v>1051</v>
      </c>
      <c r="H55" s="1236">
        <f>SUM(I55:J55)</f>
        <v>0</v>
      </c>
      <c r="I55" s="1235"/>
      <c r="J55" s="1225"/>
      <c r="K55" s="1234"/>
      <c r="W55" s="1155">
        <v>46</v>
      </c>
    </row>
    <row customHeight="1" ht="11.549999999999999">
      <c r="F56" s="1230" t="s">
        <v>720</v>
      </c>
      <c r="G56" s="1238" t="s">
        <v>1052</v>
      </c>
      <c r="H56" s="1236">
        <f>SUM(I56:J56)</f>
        <v>0</v>
      </c>
      <c r="I56" s="1235"/>
      <c r="J56" s="1225"/>
      <c r="K56" s="1234"/>
      <c r="W56" s="1155">
        <v>11</v>
      </c>
    </row>
    <row customHeight="1" ht="11.549999999999999">
      <c r="F57" s="1230" t="s">
        <v>309</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99CBE-19A1-873B-C9DC-0.D415D9C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ПАО " БЕЛГОРОДАСБЕСТОЦЕМЕНТ"</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1109</v>
      </c>
      <c r="CC16" s="2433"/>
      <c r="CD16" s="2386" t="s">
        <v>557</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83F3E-BDA1-5FC9-3EBD-0.7089BD32}" mc:Ignorable="x14ac xr xr2 xr3">
  <sheetPr>
    <tabColor theme="2" tint="-0.1"/>
  </sheetPr>
  <dimension ref="A1:S23"/>
  <sheetViews>
    <sheetView topLeftCell="A1" showGridLines="0" zoomScale="90" workbookViewId="0">
      <selection activeCell="H17" sqref="H17"/>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ПАО " БЕЛГОРОДАСБЕСТОЦЕМЕНТ"</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88</v>
      </c>
      <c r="E13" s="760" t="s">
        <v>301</v>
      </c>
      <c r="F13" s="760" t="s">
        <v>565</v>
      </c>
      <c r="G13" s="808" t="s">
        <v>302</v>
      </c>
      <c r="H13" s="754" t="s">
        <v>302</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1115</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1115</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1115</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1116</v>
      </c>
      <c r="E20" s="688"/>
      <c r="F20" s="509"/>
      <c r="G20" s="509"/>
      <c r="H20" s="509"/>
      <c r="I20" s="1763"/>
      <c r="S20" s="505">
        <v>0</v>
      </c>
    </row>
    <row customHeight="1" ht="29.25">
      <c r="C21" s="451"/>
      <c r="D21" s="539" t="s">
        <v>312</v>
      </c>
      <c r="E21" s="670" t="s">
        <v>1117</v>
      </c>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5240B-8686-C039-FAFA-0.D48CFE8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ПАО " БЕЛГОРОДАСБЕСТОЦЕМЕНТ"</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88</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305</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305</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1026</v>
      </c>
      <c r="E19" s="883" t="s">
        <v>1121</v>
      </c>
      <c r="F19" s="385"/>
      <c r="G19" s="337" t="s">
        <v>1122</v>
      </c>
      <c r="I19" s="500"/>
      <c r="J19" s="500"/>
      <c r="Q19" s="758">
        <v>0</v>
      </c>
    </row>
    <row s="1635" customFormat="1" customHeight="1" ht="14.699999999999998">
      <c r="A20" s="343"/>
      <c r="B20" s="146"/>
      <c r="C20" s="307"/>
      <c r="D20" s="885">
        <v>2</v>
      </c>
      <c r="E20" s="330" t="s">
        <v>1123</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1124</v>
      </c>
      <c r="F23" s="1670" t="s">
        <v>305</v>
      </c>
      <c r="G23" s="345"/>
      <c r="I23" s="1624"/>
      <c r="J23" s="1624"/>
      <c r="Q23" s="1631">
        <v>0</v>
      </c>
    </row>
    <row s="1635" customFormat="1" customHeight="1" ht="14.25" hidden="1">
      <c r="A24" s="343"/>
      <c r="B24" s="1160"/>
      <c r="C24" s="376"/>
      <c r="D24" s="1673" t="s">
        <v>708</v>
      </c>
      <c r="E24" s="1672" t="s">
        <v>1125</v>
      </c>
      <c r="F24" s="1670" t="s">
        <v>305</v>
      </c>
      <c r="G24" s="337"/>
      <c r="I24" s="1624"/>
      <c r="J24" s="1624"/>
      <c r="Q24" s="1631">
        <v>0</v>
      </c>
    </row>
    <row s="1635" customFormat="1" customHeight="1" ht="14.25" hidden="1">
      <c r="A25" s="343"/>
      <c r="B25" s="1160"/>
      <c r="C25" s="376"/>
      <c r="D25" s="1673" t="s">
        <v>711</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7AEF6-3ABC-BB52-A911-0.04A695B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1128</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1129</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1130</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1131</v>
      </c>
      <c r="F10" s="1670"/>
      <c r="G10" s="1674"/>
      <c r="H10" s="1670" t="s">
        <v>305</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ПАО " БЕЛГОРОДАСБЕСТОЦЕМЕНТ"</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88</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1022</v>
      </c>
      <c r="E22" s="194" t="s">
        <v>1134</v>
      </c>
      <c r="F22" s="198"/>
      <c r="G22" s="1737"/>
      <c r="H22" s="198" t="s">
        <v>305</v>
      </c>
      <c r="I22" s="151" t="s">
        <v>1135</v>
      </c>
      <c r="M22" s="83">
        <v>20</v>
      </c>
    </row>
    <row customHeight="1" ht="60">
      <c r="A23" s="1683"/>
      <c r="C23" s="96"/>
      <c r="D23" s="147" t="s">
        <v>1024</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323</v>
      </c>
      <c r="E26" s="199"/>
      <c r="F26" s="198"/>
      <c r="G26" s="198" t="s">
        <v>305</v>
      </c>
      <c r="H26" s="213"/>
      <c r="I26" s="2169" t="s">
        <v>1138</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753</v>
      </c>
      <c r="E29" s="205" t="s">
        <v>1128</v>
      </c>
      <c r="F29" s="198"/>
      <c r="G29" s="257"/>
      <c r="H29" s="198" t="s">
        <v>305</v>
      </c>
      <c r="I29" s="2169" t="s">
        <v>1139</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1140</v>
      </c>
      <c r="E33" s="206" t="s">
        <v>1129</v>
      </c>
      <c r="F33" s="198"/>
      <c r="G33" s="257"/>
      <c r="H33" s="198" t="s">
        <v>305</v>
      </c>
      <c r="I33" s="2169" t="s">
        <v>1141</v>
      </c>
      <c r="M33" s="83">
        <v>14</v>
      </c>
    </row>
    <row customHeight="1" ht="15.75">
      <c r="A34" s="1683" t="s">
        <v>90</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1142</v>
      </c>
      <c r="E36" s="206" t="s">
        <v>1130</v>
      </c>
      <c r="F36" s="198"/>
      <c r="G36" s="257"/>
      <c r="H36" s="198" t="s">
        <v>305</v>
      </c>
      <c r="I36" s="2143" t="s">
        <v>1143</v>
      </c>
      <c r="M36" s="83">
        <v>14</v>
      </c>
    </row>
    <row customHeight="1" ht="15.75">
      <c r="A37" s="1683" t="s">
        <v>91</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883</v>
      </c>
      <c r="E39" s="206" t="s">
        <v>1131</v>
      </c>
      <c r="F39" s="198"/>
      <c r="G39" s="207"/>
      <c r="H39" s="198" t="s">
        <v>305</v>
      </c>
      <c r="I39" s="2169" t="s">
        <v>1144</v>
      </c>
      <c r="L39" s="155" t="s">
        <v>1132</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5D7D7-2A7B-01BD-089B-0.F6C6ADC7}"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88</v>
      </c>
      <c r="F20" s="2224" t="s">
        <v>123</v>
      </c>
      <c r="G20" s="2224" t="s">
        <v>124</v>
      </c>
      <c r="H20" s="2386" t="s">
        <v>1148</v>
      </c>
      <c r="I20" s="2387"/>
      <c r="J20" s="2433"/>
      <c r="K20" s="2224" t="s">
        <v>302</v>
      </c>
      <c r="L20" s="2224" t="s">
        <v>389</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1152</v>
      </c>
      <c r="N85" s="334"/>
      <c r="AH85" s="374">
        <v>34</v>
      </c>
    </row>
    <row customHeight="1" ht="19.95">
      <c r="A86" s="1780"/>
      <c r="B86" s="1780"/>
      <c r="D86" s="376"/>
      <c r="E86" s="147" t="s">
        <v>90</v>
      </c>
      <c r="F86" s="2460" t="s">
        <v>1153</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31184-5516-761B-74F3-0.D9339D33}"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ПАО " БЕЛГОРОДАСБЕСТОЦЕМЕНТ"</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88</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1155</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3274D-5664-636A-A7EC-0.64D0C5CB}"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ПАО " БЕЛГОРОДАСБЕСТОЦЕМЕНТ"</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88</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1157</v>
      </c>
      <c r="F17" s="521" t="s">
        <v>305</v>
      </c>
      <c r="G17" s="678"/>
      <c r="H17" s="678"/>
      <c r="I17" s="678"/>
      <c r="J17" s="678"/>
      <c r="K17" s="289" t="s">
        <v>1158</v>
      </c>
      <c r="V17" s="505">
        <v>0</v>
      </c>
    </row>
    <row customHeight="1" ht="48.29999999999999">
      <c r="A18" s="505"/>
      <c r="C18" s="526"/>
      <c r="D18" s="521">
        <v>3</v>
      </c>
      <c r="E18" s="279" t="s">
        <v>814</v>
      </c>
      <c r="F18" s="521" t="s">
        <v>305</v>
      </c>
      <c r="G18" s="809" t="s">
        <v>305</v>
      </c>
      <c r="H18" s="810" t="s">
        <v>305</v>
      </c>
      <c r="I18" s="521" t="s">
        <v>305</v>
      </c>
      <c r="J18" s="578" t="s">
        <v>305</v>
      </c>
      <c r="K18" s="289" t="s">
        <v>1159</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1160</v>
      </c>
      <c r="F22" s="521" t="s">
        <v>557</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BDC6A2-90E3-AB18-885C-0.046C1F0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807</v>
      </c>
      <c r="BI1" s="1070"/>
      <c r="BJ1" s="1071" t="s">
        <v>1205</v>
      </c>
      <c r="BK1" s="1070"/>
      <c r="BL1" s="1072" t="s">
        <v>906</v>
      </c>
      <c r="BM1" s="1070"/>
      <c r="BN1" s="1073" t="s">
        <v>1206</v>
      </c>
      <c r="BS1" s="1427"/>
    </row>
    <row customHeight="1" ht="11.25">
      <c r="A2" s="1074" t="s">
        <v>1207</v>
      </c>
      <c r="B2" s="1075">
        <v>2000</v>
      </c>
      <c r="C2" s="1075">
        <v>2022</v>
      </c>
      <c r="D2" s="1075" t="s">
        <v>66</v>
      </c>
      <c r="E2" s="1076" t="s">
        <v>1208</v>
      </c>
      <c r="F2" s="1076" t="s">
        <v>1209</v>
      </c>
      <c r="G2" s="1076" t="s">
        <v>1210</v>
      </c>
      <c r="H2" s="1077" t="s">
        <v>55</v>
      </c>
      <c r="I2" s="1076" t="s">
        <v>109</v>
      </c>
      <c r="J2" s="1076" t="s">
        <v>1211</v>
      </c>
      <c r="K2" s="1078" t="s">
        <v>1212</v>
      </c>
      <c r="L2" s="1079"/>
      <c r="M2" s="1078">
        <v>1</v>
      </c>
      <c r="N2" s="1162" t="s">
        <v>1213</v>
      </c>
      <c r="O2" s="1077" t="s">
        <v>1214</v>
      </c>
      <c r="P2" s="1080" t="s">
        <v>38</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53</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1237</v>
      </c>
      <c r="I3" s="1076" t="s">
        <v>110</v>
      </c>
      <c r="J3" s="1076" t="s">
        <v>555</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1221</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1231</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35</v>
      </c>
      <c r="H4" s="1077" t="s">
        <v>1271</v>
      </c>
      <c r="I4" s="1076" t="s">
        <v>90</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1221</v>
      </c>
      <c r="Z4" s="1091"/>
      <c r="AC4" s="1075" t="s">
        <v>1282</v>
      </c>
      <c r="AD4" s="1086" t="s">
        <v>1282</v>
      </c>
      <c r="AF4" s="1077" t="s">
        <v>1280</v>
      </c>
      <c r="AH4" s="1077" t="s">
        <v>1283</v>
      </c>
      <c r="AK4" s="1076" t="s">
        <v>1284</v>
      </c>
      <c r="AM4" s="1076" t="s">
        <v>1285</v>
      </c>
      <c r="AP4" s="1087" t="s">
        <v>1247</v>
      </c>
      <c r="AQ4" s="1088" t="s">
        <v>1247</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91</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1220</v>
      </c>
      <c r="BS5" s="1429"/>
      <c r="BT5" s="1281">
        <v>64236871</v>
      </c>
      <c r="BU5" s="1068" t="s">
        <v>228</v>
      </c>
      <c r="BV5" s="1070"/>
      <c r="BW5" s="1695">
        <v>4213767</v>
      </c>
      <c r="BX5" s="1693" t="s">
        <v>1326</v>
      </c>
      <c r="BZ5" s="1281">
        <v>64237509</v>
      </c>
      <c r="CA5" s="1295" t="s">
        <v>1327</v>
      </c>
    </row>
    <row customHeight="1" ht="11.25">
      <c r="A6" s="1074" t="s">
        <v>16</v>
      </c>
      <c r="B6" s="1075">
        <v>2004</v>
      </c>
      <c r="C6" s="1075">
        <v>2026</v>
      </c>
      <c r="E6" s="1076" t="s">
        <v>1328</v>
      </c>
      <c r="F6" s="1093"/>
      <c r="H6" s="1077" t="s">
        <v>1329</v>
      </c>
      <c r="I6" s="1076" t="s">
        <v>111</v>
      </c>
      <c r="J6" s="1067" t="s">
        <v>1330</v>
      </c>
      <c r="L6" s="1079">
        <f>SUM(kind_of_control_method_filter)</f>
        <v>0</v>
      </c>
      <c r="N6" s="1092" t="s">
        <v>1331</v>
      </c>
      <c r="O6" s="1076" t="s">
        <v>1332</v>
      </c>
      <c r="R6" s="143" t="s">
        <v>1215</v>
      </c>
      <c r="T6" s="1077" t="s">
        <v>1333</v>
      </c>
      <c r="U6" s="1079" t="s">
        <v>1314</v>
      </c>
      <c r="V6" s="1083">
        <v>5</v>
      </c>
      <c r="W6" s="1084"/>
      <c r="X6" s="1075" t="s">
        <v>173</v>
      </c>
      <c r="Y6" s="1075" t="s">
        <v>1334</v>
      </c>
      <c r="Z6" s="1091"/>
      <c r="AA6" s="1094"/>
      <c r="AH6" s="1076" t="s">
        <v>1335</v>
      </c>
      <c r="AK6" s="1076" t="s">
        <v>1336</v>
      </c>
      <c r="AM6" s="1076" t="s">
        <v>1337</v>
      </c>
      <c r="AP6" s="1087" t="s">
        <v>173</v>
      </c>
      <c r="AQ6" s="1088" t="s">
        <v>173</v>
      </c>
      <c r="AU6" s="1120" t="s">
        <v>1338</v>
      </c>
      <c r="AW6" s="1120" t="s">
        <v>1339</v>
      </c>
      <c r="AX6" s="1120" t="s">
        <v>1339</v>
      </c>
      <c r="BB6" s="1120" t="s">
        <v>1340</v>
      </c>
      <c r="BC6" s="1120" t="s">
        <v>1322</v>
      </c>
      <c r="BE6" s="1120">
        <v>2004</v>
      </c>
      <c r="BF6" s="1120" t="s">
        <v>1341</v>
      </c>
      <c r="BH6" s="1068" t="s">
        <v>1342</v>
      </c>
      <c r="BJ6" s="1068" t="s">
        <v>1343</v>
      </c>
      <c r="BL6" s="1068" t="s">
        <v>1343</v>
      </c>
      <c r="BN6" s="1068" t="s">
        <v>1344</v>
      </c>
      <c r="BQ6" s="1281">
        <v>4213784</v>
      </c>
      <c r="BR6" s="1295" t="s">
        <v>1254</v>
      </c>
      <c r="BS6" s="1430"/>
      <c r="BT6" s="1281">
        <v>64236872</v>
      </c>
      <c r="BU6" s="1068" t="s">
        <v>233</v>
      </c>
      <c r="BV6" s="1070"/>
      <c r="BW6" s="1695">
        <v>4213768</v>
      </c>
      <c r="BX6" s="1693" t="s">
        <v>253</v>
      </c>
      <c r="BZ6" s="1281">
        <v>64237510</v>
      </c>
      <c r="CA6" s="1068" t="s">
        <v>1345</v>
      </c>
    </row>
    <row customHeight="1" ht="11.25">
      <c r="A7" s="1074" t="s">
        <v>1346</v>
      </c>
      <c r="B7" s="1075">
        <v>2005</v>
      </c>
      <c r="E7" s="1076" t="s">
        <v>1347</v>
      </c>
      <c r="F7" s="1093"/>
      <c r="H7" s="1077" t="s">
        <v>1348</v>
      </c>
      <c r="I7" s="1076" t="s">
        <v>92</v>
      </c>
      <c r="J7" s="1076" t="s">
        <v>1349</v>
      </c>
      <c r="N7" s="1096" t="s">
        <v>1350</v>
      </c>
      <c r="O7" s="1076" t="s">
        <v>1351</v>
      </c>
      <c r="U7" s="1079" t="s">
        <v>19</v>
      </c>
      <c r="V7" s="370" t="s">
        <v>92</v>
      </c>
      <c r="W7" s="1084"/>
      <c r="X7" s="1075" t="s">
        <v>179</v>
      </c>
      <c r="Y7" s="1075" t="s">
        <v>1313</v>
      </c>
      <c r="Z7" s="1091"/>
      <c r="AA7" s="1094"/>
      <c r="AH7" s="1076" t="s">
        <v>1352</v>
      </c>
      <c r="AK7" s="1076" t="s">
        <v>1353</v>
      </c>
      <c r="AM7" s="1076" t="s">
        <v>1354</v>
      </c>
      <c r="AP7" s="1087" t="s">
        <v>179</v>
      </c>
      <c r="AQ7" s="1088" t="s">
        <v>179</v>
      </c>
      <c r="AU7" s="1120" t="s">
        <v>1355</v>
      </c>
      <c r="AW7" s="1120" t="s">
        <v>1356</v>
      </c>
      <c r="AX7" s="1120" t="s">
        <v>1356</v>
      </c>
      <c r="AZ7" s="1067" t="s">
        <v>1357</v>
      </c>
      <c r="BB7" s="1120" t="s">
        <v>1358</v>
      </c>
      <c r="BC7" s="1120" t="s">
        <v>1322</v>
      </c>
      <c r="BE7" s="1120">
        <v>2005</v>
      </c>
      <c r="BF7" s="1120" t="s">
        <v>1359</v>
      </c>
      <c r="BH7" s="1068" t="s">
        <v>1360</v>
      </c>
      <c r="BJ7" s="1068" t="s">
        <v>1342</v>
      </c>
      <c r="BL7" s="1068" t="s">
        <v>1342</v>
      </c>
      <c r="BN7" s="1068" t="s">
        <v>1361</v>
      </c>
      <c r="BQ7" s="1281">
        <v>4213781</v>
      </c>
      <c r="BR7" s="1068" t="s">
        <v>1247</v>
      </c>
      <c r="BS7" s="1429"/>
      <c r="BT7" s="1281">
        <v>64236873</v>
      </c>
      <c r="BU7" s="1068" t="s">
        <v>238</v>
      </c>
      <c r="BV7" s="1070"/>
      <c r="BW7" s="1695">
        <v>4213769</v>
      </c>
      <c r="BX7" s="1693" t="s">
        <v>1362</v>
      </c>
      <c r="BZ7" s="1281">
        <v>64237511</v>
      </c>
      <c r="CA7" s="1068" t="s">
        <v>268</v>
      </c>
    </row>
    <row customHeight="1" ht="11.25">
      <c r="A8" s="1074" t="s">
        <v>1363</v>
      </c>
      <c r="B8" s="1075">
        <v>2006</v>
      </c>
      <c r="E8" s="1076" t="s">
        <v>1364</v>
      </c>
      <c r="F8" s="1093"/>
      <c r="H8" s="1077" t="s">
        <v>1365</v>
      </c>
      <c r="I8" s="1076" t="s">
        <v>93</v>
      </c>
      <c r="J8" s="1076" t="s">
        <v>1366</v>
      </c>
      <c r="N8" s="1163" t="s">
        <v>1367</v>
      </c>
      <c r="O8" s="1076" t="s">
        <v>1368</v>
      </c>
      <c r="V8" s="370" t="s">
        <v>93</v>
      </c>
      <c r="W8" s="1084"/>
      <c r="X8" s="1075" t="s">
        <v>185</v>
      </c>
      <c r="Y8" s="1075" t="s">
        <v>1313</v>
      </c>
      <c r="Z8" s="1091"/>
      <c r="AA8" s="1094"/>
      <c r="AK8" s="1076" t="s">
        <v>1369</v>
      </c>
      <c r="AP8" s="1087" t="s">
        <v>185</v>
      </c>
      <c r="AQ8" s="1088" t="s">
        <v>185</v>
      </c>
      <c r="AU8" s="1120" t="s">
        <v>1370</v>
      </c>
      <c r="AW8" s="1120" t="s">
        <v>1371</v>
      </c>
      <c r="AX8" s="1120" t="s">
        <v>1371</v>
      </c>
      <c r="AZ8" s="1120" t="s">
        <v>1372</v>
      </c>
      <c r="BB8" s="1120" t="s">
        <v>1373</v>
      </c>
      <c r="BC8" s="1120" t="s">
        <v>1322</v>
      </c>
      <c r="BE8" s="1120">
        <v>2006</v>
      </c>
      <c r="BF8" s="1120" t="s">
        <v>1374</v>
      </c>
      <c r="BH8" s="1068" t="s">
        <v>1375</v>
      </c>
      <c r="BJ8" s="1068" t="s">
        <v>1376</v>
      </c>
      <c r="BL8" s="1068" t="s">
        <v>1376</v>
      </c>
      <c r="BN8" s="1068" t="s">
        <v>1377</v>
      </c>
      <c r="BQ8" s="1281">
        <v>4213776</v>
      </c>
      <c r="BR8" s="1068" t="s">
        <v>167</v>
      </c>
      <c r="BS8" s="1429"/>
      <c r="BT8" s="1281">
        <v>64236874</v>
      </c>
      <c r="BU8" s="1295" t="s">
        <v>1378</v>
      </c>
      <c r="BV8" s="1070"/>
      <c r="BW8" s="1695">
        <v>4213770</v>
      </c>
      <c r="BX8" s="1696" t="s">
        <v>1379</v>
      </c>
      <c r="BZ8" s="1281">
        <v>64237512</v>
      </c>
      <c r="CA8" s="1068" t="s">
        <v>263</v>
      </c>
    </row>
    <row customHeight="1" ht="11.25">
      <c r="A9" s="1074" t="s">
        <v>1380</v>
      </c>
      <c r="B9" s="1075">
        <v>2007</v>
      </c>
      <c r="E9" s="1076" t="s">
        <v>1381</v>
      </c>
      <c r="F9" s="1093"/>
      <c r="G9" s="1067" t="s">
        <v>1382</v>
      </c>
      <c r="H9" s="1067" t="s">
        <v>1383</v>
      </c>
      <c r="I9" s="1076" t="s">
        <v>112</v>
      </c>
      <c r="O9" s="1076" t="s">
        <v>1384</v>
      </c>
      <c r="V9" s="370" t="s">
        <v>112</v>
      </c>
      <c r="W9" s="1084"/>
      <c r="X9" s="1075" t="s">
        <v>191</v>
      </c>
      <c r="Y9" s="1075" t="s">
        <v>1221</v>
      </c>
      <c r="Z9" s="1091">
        <v>1</v>
      </c>
      <c r="AA9" s="1094"/>
      <c r="AK9" s="1076" t="s">
        <v>1385</v>
      </c>
      <c r="AP9" s="1087" t="s">
        <v>1386</v>
      </c>
      <c r="AQ9" s="1088" t="s">
        <v>1386</v>
      </c>
      <c r="AW9" s="1120" t="s">
        <v>1387</v>
      </c>
      <c r="AX9" s="1120" t="s">
        <v>1387</v>
      </c>
      <c r="AZ9" s="1120" t="s">
        <v>1388</v>
      </c>
      <c r="BB9" s="1120" t="s">
        <v>1389</v>
      </c>
      <c r="BC9" s="1120" t="s">
        <v>1322</v>
      </c>
      <c r="BE9" s="1120">
        <v>2007</v>
      </c>
      <c r="BF9" s="1120" t="s">
        <v>1390</v>
      </c>
      <c r="BH9" s="1068" t="s">
        <v>1391</v>
      </c>
      <c r="BJ9" s="1068" t="s">
        <v>1392</v>
      </c>
      <c r="BL9" s="1068" t="s">
        <v>1392</v>
      </c>
      <c r="BN9" s="1068" t="s">
        <v>1393</v>
      </c>
      <c r="BQ9" s="1281">
        <v>4213777</v>
      </c>
      <c r="BR9" s="1068" t="s">
        <v>173</v>
      </c>
      <c r="BS9" s="1429"/>
      <c r="BT9" s="1281">
        <v>64236875</v>
      </c>
      <c r="BU9" s="1068" t="s">
        <v>243</v>
      </c>
      <c r="BV9" s="1070"/>
      <c r="BW9" s="1690"/>
      <c r="BX9" s="1690"/>
    </row>
    <row customHeight="1" ht="11.25">
      <c r="A10" s="1074" t="s">
        <v>1394</v>
      </c>
      <c r="B10" s="1075">
        <v>2008</v>
      </c>
      <c r="E10" s="1076" t="s">
        <v>1395</v>
      </c>
      <c r="F10" s="1093"/>
      <c r="G10" s="1076" t="s">
        <v>1396</v>
      </c>
      <c r="H10" s="1076" t="s">
        <v>1397</v>
      </c>
      <c r="I10" s="1076" t="s">
        <v>149</v>
      </c>
      <c r="J10" s="1067" t="s">
        <v>1398</v>
      </c>
      <c r="K10" s="1067" t="s">
        <v>1399</v>
      </c>
      <c r="O10" s="1076" t="s">
        <v>1400</v>
      </c>
      <c r="V10" s="371" t="s">
        <v>149</v>
      </c>
      <c r="W10" s="1097"/>
      <c r="X10" s="1097" t="s">
        <v>1401</v>
      </c>
      <c r="Y10" s="1098" t="s">
        <v>1402</v>
      </c>
      <c r="Z10" s="1091"/>
      <c r="AP10" s="1087" t="s">
        <v>1401</v>
      </c>
      <c r="AQ10" s="1088" t="s">
        <v>1401</v>
      </c>
      <c r="AW10" s="1120" t="s">
        <v>1403</v>
      </c>
      <c r="AX10" s="1120" t="s">
        <v>1403</v>
      </c>
      <c r="AZ10" s="1120" t="s">
        <v>1404</v>
      </c>
      <c r="BB10" s="1120" t="s">
        <v>1405</v>
      </c>
      <c r="BC10" s="1120" t="s">
        <v>1322</v>
      </c>
      <c r="BE10" s="1120">
        <v>2008</v>
      </c>
      <c r="BF10" s="1120" t="s">
        <v>1406</v>
      </c>
      <c r="BH10" s="1068" t="s">
        <v>1407</v>
      </c>
      <c r="BJ10" s="1068" t="s">
        <v>1408</v>
      </c>
      <c r="BL10" s="1068" t="s">
        <v>1408</v>
      </c>
      <c r="BN10" s="1068" t="s">
        <v>1409</v>
      </c>
      <c r="BQ10" s="1281">
        <v>4213778</v>
      </c>
      <c r="BR10" s="1068" t="s">
        <v>179</v>
      </c>
      <c r="BS10" s="1429"/>
      <c r="BT10" s="1281">
        <v>64236876</v>
      </c>
      <c r="BU10" s="1068" t="s">
        <v>223</v>
      </c>
      <c r="BV10" s="1070"/>
      <c r="BW10" s="1690"/>
      <c r="BX10" s="1690"/>
    </row>
    <row customHeight="1" ht="11.25">
      <c r="A11" s="1074" t="s">
        <v>1410</v>
      </c>
      <c r="B11" s="1075">
        <v>2009</v>
      </c>
      <c r="E11" s="1076" t="s">
        <v>1411</v>
      </c>
      <c r="F11" s="1093"/>
      <c r="G11" s="1076" t="s">
        <v>1412</v>
      </c>
      <c r="H11" s="1076" t="s">
        <v>1413</v>
      </c>
      <c r="I11" s="1076" t="s">
        <v>150</v>
      </c>
      <c r="J11" s="1077" t="s">
        <v>1414</v>
      </c>
      <c r="K11" s="1099" t="s">
        <v>1415</v>
      </c>
      <c r="O11" s="1077" t="s">
        <v>1416</v>
      </c>
      <c r="V11" s="370" t="s">
        <v>150</v>
      </c>
      <c r="W11" s="275"/>
      <c r="X11" s="1084" t="s">
        <v>1386</v>
      </c>
      <c r="Y11" s="1075" t="s">
        <v>1417</v>
      </c>
      <c r="Z11" s="1091"/>
      <c r="AP11" s="1087" t="s">
        <v>191</v>
      </c>
      <c r="AQ11" s="1089" t="s">
        <v>191</v>
      </c>
      <c r="AW11" s="1120" t="s">
        <v>1418</v>
      </c>
      <c r="AX11" s="1120" t="s">
        <v>1418</v>
      </c>
      <c r="AZ11" s="1120" t="s">
        <v>1419</v>
      </c>
      <c r="BB11" s="1120" t="s">
        <v>1420</v>
      </c>
      <c r="BC11" s="1120" t="s">
        <v>1322</v>
      </c>
      <c r="BE11" s="1120">
        <v>2009</v>
      </c>
      <c r="BF11" s="1120" t="s">
        <v>1421</v>
      </c>
      <c r="BH11" s="1068" t="s">
        <v>1422</v>
      </c>
      <c r="BJ11" s="1068" t="s">
        <v>1391</v>
      </c>
      <c r="BL11" s="1068" t="s">
        <v>1391</v>
      </c>
      <c r="BN11" s="1068" t="s">
        <v>1423</v>
      </c>
      <c r="BQ11" s="1281">
        <v>4213780</v>
      </c>
      <c r="BR11" s="1068" t="s">
        <v>185</v>
      </c>
      <c r="BS11" s="1429"/>
      <c r="BW11" s="1690"/>
      <c r="BX11" s="1690"/>
    </row>
    <row customHeight="1" ht="11.25">
      <c r="A12" s="1074" t="s">
        <v>1424</v>
      </c>
      <c r="B12" s="1075">
        <v>2010</v>
      </c>
      <c r="E12" s="1076" t="s">
        <v>1425</v>
      </c>
      <c r="F12" s="1093"/>
      <c r="G12" s="1076" t="s">
        <v>1413</v>
      </c>
      <c r="I12" s="1076" t="s">
        <v>151</v>
      </c>
      <c r="J12" s="1077" t="s">
        <v>1426</v>
      </c>
      <c r="K12" s="1099" t="s">
        <v>1427</v>
      </c>
      <c r="O12" s="1077" t="s">
        <v>1215</v>
      </c>
      <c r="V12" s="370" t="s">
        <v>151</v>
      </c>
      <c r="W12" s="1089"/>
      <c r="X12" s="1084" t="s">
        <v>1428</v>
      </c>
      <c r="Y12" s="1075" t="s">
        <v>1221</v>
      </c>
      <c r="AP12" s="1087"/>
      <c r="AW12" s="1120" t="s">
        <v>150</v>
      </c>
      <c r="AX12" s="1120" t="s">
        <v>150</v>
      </c>
      <c r="AZ12" s="1120" t="s">
        <v>1429</v>
      </c>
      <c r="BB12" s="1120" t="s">
        <v>1430</v>
      </c>
      <c r="BC12" s="1120" t="s">
        <v>1322</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152</v>
      </c>
      <c r="K13" s="1099" t="s">
        <v>1385</v>
      </c>
      <c r="V13" s="370" t="s">
        <v>152</v>
      </c>
      <c r="W13" s="1089"/>
      <c r="X13" s="1089"/>
      <c r="Y13" s="1089"/>
      <c r="AW13" s="1120" t="s">
        <v>151</v>
      </c>
      <c r="AX13" s="1120" t="s">
        <v>151</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153</v>
      </c>
      <c r="J14" s="1067" t="s">
        <v>1443</v>
      </c>
      <c r="N14" s="1067" t="s">
        <v>1444</v>
      </c>
      <c r="V14" s="1083">
        <v>13</v>
      </c>
      <c r="W14" s="1084"/>
      <c r="X14" s="1084" t="s">
        <v>1254</v>
      </c>
      <c r="Y14" s="1075" t="s">
        <v>1221</v>
      </c>
      <c r="AW14" s="1120" t="s">
        <v>152</v>
      </c>
      <c r="AX14" s="1120" t="s">
        <v>152</v>
      </c>
      <c r="AZ14" s="1067" t="s">
        <v>1445</v>
      </c>
      <c r="BB14" s="1120" t="s">
        <v>1446</v>
      </c>
      <c r="BC14" s="1120" t="s">
        <v>1438</v>
      </c>
      <c r="BE14" s="1120">
        <v>2012</v>
      </c>
      <c r="BH14" s="1068" t="s">
        <v>1361</v>
      </c>
      <c r="BJ14" s="1217" t="s">
        <v>1447</v>
      </c>
      <c r="BL14" s="1217" t="s">
        <v>1447</v>
      </c>
      <c r="BN14" s="1068" t="s">
        <v>1448</v>
      </c>
      <c r="BQ14" s="1281">
        <v>4213782</v>
      </c>
      <c r="BR14" s="1068" t="s">
        <v>191</v>
      </c>
      <c r="BS14" s="1429"/>
      <c r="BT14" s="1070"/>
      <c r="BU14" s="1070"/>
      <c r="BV14" s="1070"/>
      <c r="BW14" s="1694"/>
      <c r="BX14" s="1690"/>
    </row>
    <row customHeight="1" ht="19.5">
      <c r="A15" s="1074" t="s">
        <v>1449</v>
      </c>
      <c r="B15" s="1075">
        <v>2013</v>
      </c>
      <c r="E15" s="1698" t="s">
        <v>1450</v>
      </c>
      <c r="G15" s="1067" t="s">
        <v>1451</v>
      </c>
      <c r="H15" s="1067" t="s">
        <v>1452</v>
      </c>
      <c r="I15" s="1078" t="s">
        <v>154</v>
      </c>
      <c r="J15" s="1089" t="s">
        <v>582</v>
      </c>
      <c r="N15" s="1158" t="s">
        <v>1453</v>
      </c>
      <c r="X15" s="1087"/>
      <c r="AW15" s="1120" t="s">
        <v>153</v>
      </c>
      <c r="AX15" s="1120" t="s">
        <v>153</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555</v>
      </c>
      <c r="N16" s="1158" t="s">
        <v>1462</v>
      </c>
      <c r="AW16" s="1120" t="s">
        <v>154</v>
      </c>
      <c r="AX16" s="1120" t="s">
        <v>154</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1322</v>
      </c>
      <c r="BE17" s="1120">
        <v>2015</v>
      </c>
      <c r="BH17" s="1068" t="s">
        <v>1409</v>
      </c>
      <c r="BJ17" s="1217" t="s">
        <v>1471</v>
      </c>
      <c r="BL17" s="1217" t="s">
        <v>1471</v>
      </c>
      <c r="BN17" s="1068" t="s">
        <v>1472</v>
      </c>
      <c r="BR17" s="1067" t="s">
        <v>1265</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1322</v>
      </c>
      <c r="BE18" s="1120">
        <v>2016</v>
      </c>
      <c r="BH18" s="1068" t="s">
        <v>1423</v>
      </c>
      <c r="BJ18" s="1217" t="s">
        <v>1482</v>
      </c>
      <c r="BL18" s="1217" t="s">
        <v>1482</v>
      </c>
      <c r="BN18" s="1068" t="s">
        <v>1483</v>
      </c>
      <c r="BQ18" s="1432" t="s">
        <v>1294</v>
      </c>
      <c r="BR18" s="1159" t="s">
        <v>1295</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166</v>
      </c>
      <c r="I19" s="1076" t="s">
        <v>1493</v>
      </c>
      <c r="N19" s="1158" t="s">
        <v>1494</v>
      </c>
      <c r="X19" s="1087"/>
      <c r="AW19" s="1120" t="s">
        <v>1479</v>
      </c>
      <c r="AX19" s="1120" t="s">
        <v>1479</v>
      </c>
      <c r="AZ19" s="1067" t="s">
        <v>1495</v>
      </c>
      <c r="BB19" s="1120" t="s">
        <v>1496</v>
      </c>
      <c r="BC19" s="1120" t="s">
        <v>1322</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1254</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1322</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1322</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292</v>
      </c>
    </row>
    <row customHeight="1" ht="21">
      <c r="A23" s="1074" t="s">
        <v>1529</v>
      </c>
      <c r="B23" s="1075">
        <v>2021</v>
      </c>
      <c r="AW23" s="1120" t="s">
        <v>1530</v>
      </c>
      <c r="AX23" s="1120" t="s">
        <v>1530</v>
      </c>
      <c r="AZ23" s="1120" t="s">
        <v>1531</v>
      </c>
      <c r="BB23" s="1120" t="s">
        <v>1532</v>
      </c>
      <c r="BC23" s="1120" t="s">
        <v>1231</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688</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01.07.2025</v>
      </c>
      <c r="F29" s="1105" t="str">
        <f>IF(TEMPLATE_GROUP="","",INDEX(EndDateList,MATCH(TEMPLATE_GROUP,CodeTemplateList,0),1))</f>
        <v>30.09.2025</v>
      </c>
      <c r="H29" s="1106" t="s">
        <v>1568</v>
      </c>
      <c r="AX29" s="1120" t="s">
        <v>1569</v>
      </c>
      <c r="AZ29" s="1120" t="s">
        <v>1216</v>
      </c>
      <c r="BB29" s="1120" t="s">
        <v>1416</v>
      </c>
      <c r="BC29" s="1091"/>
      <c r="BE29" s="1120">
        <v>2027</v>
      </c>
      <c r="BJ29" s="1068" t="s">
        <v>1456</v>
      </c>
      <c r="BL29" s="1068" t="s">
        <v>1456</v>
      </c>
    </row>
    <row customHeight="1" ht="11.25">
      <c r="A30" s="1074" t="s">
        <v>1570</v>
      </c>
      <c r="D30" s="1107"/>
      <c r="E30" s="1108"/>
      <c r="F30" s="1108"/>
      <c r="AX30" s="1120" t="s">
        <v>1571</v>
      </c>
      <c r="AZ30" s="1120" t="s">
        <v>1243</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01.07.2025</v>
      </c>
      <c r="F32" s="1105" t="str">
        <f>IF(TEMPLATE_GROUP="","",INDEX(EndDateList,MATCH(TEMPLATE_GROUP,CodeTemplateList,0),1))</f>
        <v>30.09.2025</v>
      </c>
      <c r="H32" s="1110" t="s">
        <v>1579</v>
      </c>
      <c r="O32" s="1074" t="s">
        <v>1214</v>
      </c>
      <c r="AX32" s="1120" t="s">
        <v>1580</v>
      </c>
      <c r="AZ32" s="1120" t="s">
        <v>1310</v>
      </c>
      <c r="BE32" s="1120">
        <v>2030</v>
      </c>
      <c r="BJ32" s="1068" t="s">
        <v>1465</v>
      </c>
      <c r="BL32" s="1068" t="s">
        <v>1465</v>
      </c>
    </row>
    <row customHeight="1" ht="11.25">
      <c r="A33" s="1074" t="s">
        <v>1581</v>
      </c>
      <c r="O33" s="1074" t="s">
        <v>1240</v>
      </c>
      <c r="AX33" s="1120" t="s">
        <v>1582</v>
      </c>
      <c r="AZ33" s="1120" t="s">
        <v>1215</v>
      </c>
      <c r="BE33" s="1120">
        <v>2031</v>
      </c>
      <c r="BJ33" s="1068" t="s">
        <v>1472</v>
      </c>
      <c r="BL33" s="1068" t="s">
        <v>1472</v>
      </c>
    </row>
    <row customHeight="1" ht="11.25">
      <c r="A34" s="1074" t="s">
        <v>1583</v>
      </c>
      <c r="O34" s="1074" t="s">
        <v>1275</v>
      </c>
      <c r="AX34" s="1120" t="s">
        <v>1584</v>
      </c>
      <c r="BE34" s="1120">
        <v>2032</v>
      </c>
      <c r="BJ34" s="1068" t="s">
        <v>1483</v>
      </c>
      <c r="BL34" s="1068" t="s">
        <v>1483</v>
      </c>
    </row>
    <row customHeight="1" ht="11.25">
      <c r="A35" s="1074" t="s">
        <v>1585</v>
      </c>
      <c r="O35" s="1074" t="s">
        <v>1308</v>
      </c>
      <c r="AX35" s="1120" t="s">
        <v>1586</v>
      </c>
      <c r="AZ35" s="1067" t="s">
        <v>1587</v>
      </c>
      <c r="BE35" s="1120">
        <v>2033</v>
      </c>
      <c r="BL35" s="1068" t="s">
        <v>1588</v>
      </c>
    </row>
    <row customHeight="1" ht="11.25">
      <c r="A36" s="1870" t="s">
        <v>1589</v>
      </c>
      <c r="D36" s="1111" t="s">
        <v>1590</v>
      </c>
      <c r="E36" s="1112" t="s">
        <v>807</v>
      </c>
      <c r="F36" s="1113" t="str">
        <f>INDEX(E37:E41,MATCH(TEMPLATE_SPHERE,F37:F41,0))</f>
        <v>теплоснабжения</v>
      </c>
      <c r="G36" s="1113" t="str">
        <f>INDEX(G37:G41,MATCH(TEMPLATE_SPHERE,F37:F41,0))</f>
        <v>теплоснабжение</v>
      </c>
      <c r="O36" s="1074" t="s">
        <v>1332</v>
      </c>
      <c r="AX36" s="1120" t="s">
        <v>1591</v>
      </c>
      <c r="AZ36" s="1120" t="s">
        <v>1215</v>
      </c>
      <c r="BE36" s="1120">
        <v>2034</v>
      </c>
      <c r="BL36" s="1068" t="s">
        <v>1592</v>
      </c>
    </row>
    <row customHeight="1" ht="11.25">
      <c r="A37" s="1074" t="s">
        <v>1593</v>
      </c>
      <c r="E37" s="407" t="s">
        <v>1594</v>
      </c>
      <c r="F37" s="1114" t="s">
        <v>807</v>
      </c>
      <c r="G37" s="407" t="s">
        <v>1595</v>
      </c>
      <c r="O37" s="1074" t="s">
        <v>1351</v>
      </c>
      <c r="AX37" s="1120" t="s">
        <v>1596</v>
      </c>
      <c r="AZ37" s="1120" t="s">
        <v>1242</v>
      </c>
      <c r="BE37" s="1120">
        <v>2035</v>
      </c>
    </row>
    <row customHeight="1" ht="11.25">
      <c r="A38" s="1074" t="s">
        <v>1597</v>
      </c>
      <c r="E38" s="407" t="s">
        <v>1598</v>
      </c>
      <c r="F38" s="1115" t="s">
        <v>853</v>
      </c>
      <c r="G38" s="407" t="s">
        <v>1599</v>
      </c>
      <c r="O38" s="1074" t="s">
        <v>1368</v>
      </c>
      <c r="AX38" s="1120" t="s">
        <v>1600</v>
      </c>
      <c r="AZ38" s="1120" t="s">
        <v>1276</v>
      </c>
      <c r="BE38" s="1120">
        <v>2036</v>
      </c>
      <c r="BH38" s="1067" t="s">
        <v>1601</v>
      </c>
      <c r="BJ38" s="1067" t="s">
        <v>1602</v>
      </c>
      <c r="BL38" s="1067" t="s">
        <v>1603</v>
      </c>
      <c r="BN38" s="1067" t="s">
        <v>1604</v>
      </c>
    </row>
    <row customHeight="1" ht="11.25">
      <c r="A39" s="1074" t="s">
        <v>1605</v>
      </c>
      <c r="E39" s="407" t="s">
        <v>1606</v>
      </c>
      <c r="F39" s="1115" t="s">
        <v>906</v>
      </c>
      <c r="G39" s="407" t="s">
        <v>1607</v>
      </c>
      <c r="O39" s="1074" t="s">
        <v>1384</v>
      </c>
      <c r="AX39" s="1120" t="s">
        <v>1608</v>
      </c>
      <c r="AZ39" s="1120" t="s">
        <v>1309</v>
      </c>
      <c r="BE39" s="1120">
        <v>2037</v>
      </c>
      <c r="BH39" s="1068" t="s">
        <v>1609</v>
      </c>
      <c r="BJ39" s="1217" t="s">
        <v>1609</v>
      </c>
      <c r="BL39" s="1217" t="s">
        <v>1609</v>
      </c>
      <c r="BN39" s="1068" t="s">
        <v>1610</v>
      </c>
    </row>
    <row customHeight="1" ht="11.25">
      <c r="A40" s="1074" t="s">
        <v>1611</v>
      </c>
      <c r="E40" s="407" t="s">
        <v>1612</v>
      </c>
      <c r="F40" s="1115" t="s">
        <v>893</v>
      </c>
      <c r="G40" s="407" t="s">
        <v>1613</v>
      </c>
      <c r="O40" s="1074" t="s">
        <v>1400</v>
      </c>
      <c r="AX40" s="1120" t="s">
        <v>1614</v>
      </c>
      <c r="BE40" s="1120">
        <v>2038</v>
      </c>
      <c r="BH40" s="1068" t="s">
        <v>1615</v>
      </c>
      <c r="BJ40" s="1217" t="s">
        <v>1027</v>
      </c>
      <c r="BL40" s="1217" t="s">
        <v>1027</v>
      </c>
      <c r="BN40" s="1068" t="s">
        <v>1061</v>
      </c>
    </row>
    <row customHeight="1" ht="11.25">
      <c r="A41" s="1074" t="s">
        <v>1616</v>
      </c>
      <c r="E41" s="407" t="s">
        <v>1617</v>
      </c>
      <c r="F41" s="1115" t="s">
        <v>1618</v>
      </c>
      <c r="G41" s="407" t="s">
        <v>1617</v>
      </c>
      <c r="O41" s="1074" t="s">
        <v>1416</v>
      </c>
      <c r="AX41" s="1120" t="s">
        <v>1619</v>
      </c>
      <c r="AZ41" s="1067" t="s">
        <v>1620</v>
      </c>
      <c r="BE41" s="1120">
        <v>2039</v>
      </c>
      <c r="BH41" s="1068" t="s">
        <v>1621</v>
      </c>
      <c r="BJ41" s="1217" t="s">
        <v>1023</v>
      </c>
      <c r="BL41" s="1217" t="s">
        <v>1023</v>
      </c>
      <c r="BN41" s="1068" t="s">
        <v>1048</v>
      </c>
    </row>
    <row customHeight="1" ht="11.25">
      <c r="A42" s="1074" t="s">
        <v>1622</v>
      </c>
      <c r="AX42" s="1120" t="s">
        <v>1623</v>
      </c>
      <c r="AZ42" s="1120" t="s">
        <v>1214</v>
      </c>
      <c r="BE42" s="1120">
        <v>2040</v>
      </c>
      <c r="BH42" s="1068" t="s">
        <v>1045</v>
      </c>
      <c r="BJ42" s="1217" t="s">
        <v>1025</v>
      </c>
      <c r="BL42" s="1217" t="s">
        <v>1025</v>
      </c>
      <c r="BN42" s="1068" t="s">
        <v>1624</v>
      </c>
    </row>
    <row customHeight="1" ht="11.25">
      <c r="A43" s="1074" t="s">
        <v>1625</v>
      </c>
      <c r="AX43" s="1120" t="s">
        <v>1626</v>
      </c>
      <c r="AZ43" s="1120" t="s">
        <v>1240</v>
      </c>
      <c r="BE43" s="1120">
        <v>2041</v>
      </c>
      <c r="BH43" s="1068" t="s">
        <v>1627</v>
      </c>
      <c r="BJ43" s="1217" t="s">
        <v>1621</v>
      </c>
      <c r="BL43" s="1217" t="s">
        <v>1621</v>
      </c>
      <c r="BN43" s="1068" t="s">
        <v>1628</v>
      </c>
    </row>
    <row customHeight="1" ht="11.25">
      <c r="A44" s="1074" t="s">
        <v>1629</v>
      </c>
      <c r="G44" s="1094">
        <f>YEAR(TODAY())</f>
        <v>2025</v>
      </c>
      <c r="I44" s="799" t="s">
        <v>1630</v>
      </c>
      <c r="J44" s="1089" t="s">
        <v>1631</v>
      </c>
      <c r="K44" s="1089" t="s">
        <v>1632</v>
      </c>
      <c r="AX44" s="1120" t="s">
        <v>1633</v>
      </c>
      <c r="AZ44" s="1120" t="s">
        <v>1275</v>
      </c>
      <c r="BE44" s="1120">
        <v>2042</v>
      </c>
      <c r="BH44" s="1068" t="s">
        <v>1634</v>
      </c>
      <c r="BJ44" s="1217" t="s">
        <v>1045</v>
      </c>
      <c r="BL44" s="1217" t="s">
        <v>1045</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1308</v>
      </c>
      <c r="BE45" s="1120">
        <v>2043</v>
      </c>
      <c r="BH45" s="1068" t="s">
        <v>1643</v>
      </c>
      <c r="BJ45" s="1217" t="s">
        <v>1039</v>
      </c>
      <c r="BL45" s="1217" t="s">
        <v>1039</v>
      </c>
      <c r="BN45" s="1068" t="s">
        <v>1644</v>
      </c>
    </row>
    <row customHeight="1" ht="11.25">
      <c r="A46" s="1074" t="s">
        <v>1645</v>
      </c>
      <c r="E46" s="407" t="s">
        <v>27</v>
      </c>
      <c r="F46" s="1114" t="s">
        <v>1646</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1647</v>
      </c>
      <c r="AZ46" s="1120" t="s">
        <v>1332</v>
      </c>
      <c r="BE46" s="1120">
        <v>2044</v>
      </c>
      <c r="BH46" s="1068" t="s">
        <v>1048</v>
      </c>
      <c r="BJ46" s="1217" t="s">
        <v>1029</v>
      </c>
      <c r="BL46" s="1217" t="s">
        <v>1029</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01.07.2025</v>
      </c>
      <c r="H47" s="1116" t="str">
        <f>_xlfn.IFERROR(IF(f_year="","31.12."&amp;CURRENT_YEAR,IF(LEN(f_quart)=0,"31.12."&amp;f_year,IF(f_quart="I квартал","31.03."&amp;f_year,IF(f_quart="II квартал","30.06."&amp;f_year,(IF(f_quart="III квартал","30.09."&amp;f_year,"31.12."&amp;f_year)))))),"31.12."&amp;CURRENT_YEAR)</f>
        <v>30.09.2025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1650</v>
      </c>
      <c r="AZ47" s="1120" t="s">
        <v>1351</v>
      </c>
      <c r="BE47" s="1120">
        <v>2045</v>
      </c>
      <c r="BH47" s="1068" t="s">
        <v>1624</v>
      </c>
      <c r="BJ47" s="1217" t="s">
        <v>1031</v>
      </c>
      <c r="BL47" s="1217" t="s">
        <v>1031</v>
      </c>
      <c r="BN47" s="1068" t="s">
        <v>1651</v>
      </c>
    </row>
    <row customHeight="1" ht="11.25">
      <c r="A48" s="1074" t="s">
        <v>1652</v>
      </c>
      <c r="E48" s="407" t="s">
        <v>1653</v>
      </c>
      <c r="F48" s="1115" t="s">
        <v>1654</v>
      </c>
      <c r="G48" s="1116" t="str">
        <f>_xlfn.IFERROR(IF(f_year="","01.01."&amp;CURRENT_YEAR,"01.01."&amp;f_year),"01.01."&amp;CURRENT_YEAR)</f>
        <v>01.01.2025</v>
      </c>
      <c r="H48" s="1116" t="str">
        <f>_xlfn.IFERROR(IF(f_year="","31.12."&amp;CURRENT_YEAR,"31.12."&amp;f_year),"31.12."&amp;CURRENT_YEAR)</f>
        <v>31.12.2025</v>
      </c>
      <c r="I48" s="1742">
        <f>IF(f_year="",TRUE,FALSE)</f>
        <v>0</v>
      </c>
      <c r="J48" s="1745" t="s">
        <v>1655</v>
      </c>
      <c r="K48" s="1746"/>
      <c r="AX48" s="1120" t="s">
        <v>1656</v>
      </c>
      <c r="AZ48" s="1120" t="s">
        <v>1368</v>
      </c>
      <c r="BE48" s="1120">
        <v>2046</v>
      </c>
      <c r="BH48" s="1068" t="s">
        <v>1628</v>
      </c>
      <c r="BJ48" s="1217" t="s">
        <v>1033</v>
      </c>
      <c r="BL48" s="1217" t="s">
        <v>1033</v>
      </c>
      <c r="BN48" s="1068" t="s">
        <v>1657</v>
      </c>
    </row>
    <row customHeight="1" ht="11.25">
      <c r="A49" s="1074" t="s">
        <v>1658</v>
      </c>
      <c r="E49" s="407" t="s">
        <v>1659</v>
      </c>
      <c r="F49" s="1115" t="s">
        <v>1660</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1661</v>
      </c>
      <c r="AZ49" s="1120" t="s">
        <v>1384</v>
      </c>
      <c r="BE49" s="1120">
        <v>2047</v>
      </c>
      <c r="BH49" s="1068" t="s">
        <v>1049</v>
      </c>
      <c r="BJ49" s="1217" t="s">
        <v>1035</v>
      </c>
      <c r="BL49" s="1217" t="s">
        <v>1035</v>
      </c>
    </row>
    <row customHeight="1" ht="11.25">
      <c r="A50" s="1074" t="s">
        <v>1662</v>
      </c>
      <c r="E50" s="407" t="s">
        <v>1663</v>
      </c>
      <c r="F50" s="1115" t="s">
        <v>1019</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1664</v>
      </c>
      <c r="AZ50" s="1120" t="s">
        <v>1400</v>
      </c>
      <c r="BE50" s="1120">
        <v>2048</v>
      </c>
      <c r="BH50" s="1068" t="s">
        <v>1635</v>
      </c>
      <c r="BJ50" s="1217" t="s">
        <v>1037</v>
      </c>
      <c r="BL50" s="1217" t="s">
        <v>1037</v>
      </c>
    </row>
    <row customHeight="1" ht="11.25">
      <c r="A51" s="1074" t="s">
        <v>1665</v>
      </c>
      <c r="E51" s="407" t="s">
        <v>1666</v>
      </c>
      <c r="F51" s="1115" t="s">
        <v>1667</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1416</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1673</v>
      </c>
      <c r="AZ52" s="1120" t="s">
        <v>1215</v>
      </c>
      <c r="BE52" s="1120">
        <v>2050</v>
      </c>
      <c r="BH52" s="1068" t="s">
        <v>1648</v>
      </c>
      <c r="BJ52" s="1217" t="s">
        <v>1048</v>
      </c>
      <c r="BL52" s="1217" t="s">
        <v>1048</v>
      </c>
    </row>
    <row customHeight="1" ht="11.25">
      <c r="A53" s="1074" t="s">
        <v>1674</v>
      </c>
      <c r="E53" s="407" t="s">
        <v>1675</v>
      </c>
      <c r="F53" s="1115" t="s">
        <v>1675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1676</v>
      </c>
      <c r="K53" s="1746"/>
      <c r="AX53" s="1120" t="s">
        <v>1677</v>
      </c>
      <c r="BE53" s="1120">
        <v>2051</v>
      </c>
      <c r="BH53" s="1068" t="s">
        <v>1651</v>
      </c>
      <c r="BJ53" s="1217" t="s">
        <v>1624</v>
      </c>
      <c r="BL53" s="1217" t="s">
        <v>1624</v>
      </c>
    </row>
    <row customHeight="1" ht="11.25">
      <c r="A54" s="1074" t="s">
        <v>1678</v>
      </c>
      <c r="AX54" s="1120" t="s">
        <v>1679</v>
      </c>
      <c r="AZ54" s="1067" t="s">
        <v>1680</v>
      </c>
      <c r="BE54" s="1120">
        <v>2052</v>
      </c>
      <c r="BH54" s="1068" t="s">
        <v>1657</v>
      </c>
      <c r="BJ54" s="1217" t="s">
        <v>1628</v>
      </c>
      <c r="BL54" s="1217" t="s">
        <v>1628</v>
      </c>
    </row>
    <row customHeight="1" ht="11.25">
      <c r="A55" s="1074" t="s">
        <v>1681</v>
      </c>
      <c r="AX55" s="1120" t="s">
        <v>1682</v>
      </c>
      <c r="AZ55" s="1120" t="s">
        <v>1217</v>
      </c>
      <c r="BE55" s="1120">
        <v>2053</v>
      </c>
      <c r="BH55" s="1070" t="s">
        <v>22</v>
      </c>
      <c r="BJ55" s="1217" t="s">
        <v>1049</v>
      </c>
      <c r="BL55" s="1217" t="s">
        <v>1049</v>
      </c>
    </row>
    <row customHeight="1" ht="11.25">
      <c r="A56" s="1074" t="s">
        <v>1683</v>
      </c>
      <c r="D56" s="1118" t="s">
        <v>1684</v>
      </c>
      <c r="E56" s="1095" t="s">
        <v>111</v>
      </c>
      <c r="F56" s="1074" t="s">
        <v>1685</v>
      </c>
      <c r="AX56" s="1120" t="s">
        <v>1686</v>
      </c>
      <c r="AZ56" s="1120" t="s">
        <v>1244</v>
      </c>
      <c r="BE56" s="1120">
        <v>2054</v>
      </c>
      <c r="BH56" s="1070" t="s">
        <v>22</v>
      </c>
      <c r="BJ56" s="1217" t="s">
        <v>1635</v>
      </c>
      <c r="BL56" s="1217" t="s">
        <v>1635</v>
      </c>
    </row>
    <row customHeight="1" ht="11.25">
      <c r="A57" s="1074" t="s">
        <v>1687</v>
      </c>
      <c r="D57" s="1118" t="s">
        <v>1688</v>
      </c>
      <c r="E57" s="1095" t="s">
        <v>111</v>
      </c>
      <c r="F57" s="1074" t="s">
        <v>1685</v>
      </c>
      <c r="AX57" s="1120" t="s">
        <v>1689</v>
      </c>
      <c r="AZ57" s="1120" t="s">
        <v>1278</v>
      </c>
      <c r="BE57" s="1120">
        <v>2055</v>
      </c>
      <c r="BJ57" s="1217" t="s">
        <v>1644</v>
      </c>
      <c r="BL57" s="1217" t="s">
        <v>1644</v>
      </c>
    </row>
    <row customHeight="1" ht="11.25">
      <c r="A58" s="1074" t="s">
        <v>1690</v>
      </c>
      <c r="D58" s="1118" t="s">
        <v>1691</v>
      </c>
      <c r="E58" s="1095" t="s">
        <v>111</v>
      </c>
      <c r="F58" s="1074" t="s">
        <v>1685</v>
      </c>
      <c r="AX58" s="1120" t="s">
        <v>1692</v>
      </c>
      <c r="BE58" s="1120">
        <v>2056</v>
      </c>
      <c r="BJ58" s="1217" t="s">
        <v>1648</v>
      </c>
      <c r="BL58" s="1217" t="s">
        <v>1648</v>
      </c>
    </row>
    <row customHeight="1" ht="11.25">
      <c r="A59" s="1074" t="s">
        <v>1693</v>
      </c>
      <c r="D59" s="1118" t="s">
        <v>132</v>
      </c>
      <c r="E59" s="1095" t="s">
        <v>1580</v>
      </c>
      <c r="F59" s="1074" t="s">
        <v>1694</v>
      </c>
      <c r="AX59" s="1120" t="s">
        <v>1695</v>
      </c>
      <c r="AZ59" s="1067" t="s">
        <v>1696</v>
      </c>
      <c r="BE59" s="1120">
        <v>2057</v>
      </c>
      <c r="BJ59" s="1217" t="s">
        <v>1651</v>
      </c>
      <c r="BL59" s="1217" t="s">
        <v>1651</v>
      </c>
    </row>
    <row customHeight="1" ht="11.25">
      <c r="A60" s="1074" t="s">
        <v>1697</v>
      </c>
      <c r="D60" s="1118" t="s">
        <v>1698</v>
      </c>
      <c r="E60" s="1095" t="s">
        <v>1580</v>
      </c>
      <c r="F60" s="1074" t="s">
        <v>1694</v>
      </c>
      <c r="AX60" s="1120" t="s">
        <v>1699</v>
      </c>
      <c r="AZ60" s="1120" t="s">
        <v>1218</v>
      </c>
      <c r="BE60" s="1120">
        <v>2058</v>
      </c>
      <c r="BJ60" s="1217" t="s">
        <v>1657</v>
      </c>
      <c r="BL60" s="1217" t="s">
        <v>1657</v>
      </c>
    </row>
    <row customHeight="1" ht="11.25">
      <c r="A61" s="1074" t="s">
        <v>1700</v>
      </c>
      <c r="D61" s="1118" t="s">
        <v>1701</v>
      </c>
      <c r="E61" s="1095" t="s">
        <v>1580</v>
      </c>
      <c r="F61" s="1074" t="s">
        <v>1694</v>
      </c>
      <c r="AX61" s="1120" t="s">
        <v>1702</v>
      </c>
      <c r="AZ61" s="1120" t="s">
        <v>1245</v>
      </c>
      <c r="BE61" s="1120">
        <v>2059</v>
      </c>
      <c r="BL61" s="1217" t="s">
        <v>1041</v>
      </c>
    </row>
    <row customHeight="1" ht="11.25">
      <c r="A62" s="1074" t="s">
        <v>1703</v>
      </c>
      <c r="D62" s="1118" t="s">
        <v>131</v>
      </c>
      <c r="E62" s="1095">
        <v>30</v>
      </c>
      <c r="F62" s="1074" t="s">
        <v>1694</v>
      </c>
      <c r="AZ62" s="1120" t="s">
        <v>1279</v>
      </c>
      <c r="BE62" s="1120">
        <v>2060</v>
      </c>
      <c r="BL62" s="1217" t="s">
        <v>1043</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1333</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1219</v>
      </c>
      <c r="BE67" s="1120">
        <v>2065</v>
      </c>
    </row>
    <row customHeight="1" ht="11.25">
      <c r="A68" s="1074" t="s">
        <v>1712</v>
      </c>
      <c r="AZ68" s="1120" t="s">
        <v>1246</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109</v>
      </c>
      <c r="BJ69" s="1068" t="s">
        <v>1719</v>
      </c>
      <c r="BK69" s="1117" t="s">
        <v>109</v>
      </c>
      <c r="BL69" s="1068" t="s">
        <v>1720</v>
      </c>
      <c r="BM69" s="1070" t="s">
        <v>109</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90</v>
      </c>
      <c r="BJ71" s="1068" t="s">
        <v>1729</v>
      </c>
      <c r="BK71" s="1117" t="s">
        <v>90</v>
      </c>
      <c r="BL71" s="1068" t="s">
        <v>1730</v>
      </c>
      <c r="BM71" s="1070" t="s">
        <v>90</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111</v>
      </c>
      <c r="BJ73" s="1068" t="s">
        <v>1737</v>
      </c>
      <c r="BK73" s="1117" t="s">
        <v>111</v>
      </c>
      <c r="BL73" s="1068" t="s">
        <v>1738</v>
      </c>
      <c r="BM73" s="1070" t="s">
        <v>111</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1228</v>
      </c>
      <c r="BH76" s="1068" t="s">
        <v>1749</v>
      </c>
      <c r="BJ76" s="1068" t="s">
        <v>1750</v>
      </c>
      <c r="BL76" s="1068" t="s">
        <v>1751</v>
      </c>
    </row>
    <row customHeight="1" ht="11.25">
      <c r="A77" s="1074" t="s">
        <v>1752</v>
      </c>
      <c r="AZ77" s="1120" t="s">
        <v>1256</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1338</v>
      </c>
      <c r="BH80" s="1068" t="s">
        <v>1759</v>
      </c>
      <c r="BJ80" s="1068" t="s">
        <v>1760</v>
      </c>
      <c r="BL80" s="1068" t="s">
        <v>1761</v>
      </c>
    </row>
    <row customHeight="1" ht="11.25">
      <c r="A81" s="1074" t="s">
        <v>1762</v>
      </c>
      <c r="AZ81" s="1120" t="s">
        <v>1355</v>
      </c>
      <c r="BH81" s="1068" t="s">
        <v>1763</v>
      </c>
      <c r="BJ81" s="1068" t="s">
        <v>1764</v>
      </c>
      <c r="BL81" s="1068" t="s">
        <v>1765</v>
      </c>
    </row>
    <row customHeight="1" ht="11.25">
      <c r="A82" s="1074" t="s">
        <v>1766</v>
      </c>
      <c r="AZ82" s="1120" t="s">
        <v>1370</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1019</v>
      </c>
    </row>
    <row customHeight="1" ht="11.25">
      <c r="A91" s="1074" t="s">
        <v>1795</v>
      </c>
      <c r="AZ91" s="1120" t="s">
        <v>1055</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1416</v>
      </c>
      <c r="BL100" s="1068" t="s">
        <v>1416</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570</v>
      </c>
      <c r="BH108" s="1068" t="s">
        <v>1848</v>
      </c>
      <c r="BJ108" s="1068" t="s">
        <v>1849</v>
      </c>
      <c r="BL108" s="1068" t="s">
        <v>1502</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1215</v>
      </c>
    </row>
    <row customHeight="1" ht="11.25">
      <c r="AZ116" s="1901" t="s">
        <v>1837</v>
      </c>
      <c r="BA116" s="1902" t="s">
        <v>1838</v>
      </c>
      <c r="BH116" s="1068" t="s">
        <v>1242</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A751D-0EDC-BABF-F191-0.2FAD6A9D}"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Белгородская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88</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ПАО " БЕЛГОРОДАСБЕСТОЦЕМЕНТ"</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1854</v>
      </c>
      <c r="F13" s="1521" t="s">
        <v>305</v>
      </c>
      <c r="G13" s="474"/>
      <c r="H13" s="1533"/>
      <c r="J13" s="455">
        <v>19</v>
      </c>
    </row>
    <row customHeight="1" ht="19.95">
      <c r="A14" s="502"/>
      <c r="B14" s="502"/>
      <c r="C14" s="457"/>
      <c r="D14" s="1523" t="s">
        <v>708</v>
      </c>
      <c r="E14" s="1524" t="s">
        <v>1855</v>
      </c>
      <c r="F14" s="1526"/>
      <c r="G14" s="1525" t="s">
        <v>1856</v>
      </c>
      <c r="H14" s="1533"/>
      <c r="J14" s="455">
        <v>19</v>
      </c>
    </row>
    <row customHeight="1" ht="19.95">
      <c r="A15" s="502"/>
      <c r="B15" s="502"/>
      <c r="C15" s="457"/>
      <c r="D15" s="1523" t="s">
        <v>306</v>
      </c>
      <c r="E15" s="1524" t="s">
        <v>1857</v>
      </c>
      <c r="F15" s="1526"/>
      <c r="G15" s="1525" t="s">
        <v>1858</v>
      </c>
      <c r="H15" s="1533"/>
      <c r="J15" s="455">
        <v>19</v>
      </c>
    </row>
    <row customHeight="1" ht="24">
      <c r="A16" s="502"/>
      <c r="B16" s="502"/>
      <c r="C16" s="457"/>
      <c r="D16" s="1523" t="s">
        <v>309</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91</v>
      </c>
      <c r="E18" s="1527" t="s">
        <v>1863</v>
      </c>
      <c r="F18" s="1526"/>
      <c r="G18" s="474" t="s">
        <v>1862</v>
      </c>
      <c r="H18" s="1533"/>
      <c r="I18" s="852"/>
      <c r="J18" s="455">
        <v>46</v>
      </c>
    </row>
    <row customHeight="1" ht="23.25">
      <c r="A19" s="502"/>
      <c r="B19" s="502"/>
      <c r="C19" s="457"/>
      <c r="D19" s="1520" t="s">
        <v>111</v>
      </c>
      <c r="E19" s="1527" t="s">
        <v>1864</v>
      </c>
      <c r="F19" s="1521" t="s">
        <v>305</v>
      </c>
      <c r="G19" s="2471" t="s">
        <v>1865</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92</v>
      </c>
      <c r="E22" s="474" t="s">
        <v>1866</v>
      </c>
      <c r="F22" s="1526"/>
      <c r="G22" s="474" t="s">
        <v>1867</v>
      </c>
      <c r="H22" s="1532"/>
      <c r="J22" s="501">
        <v>25</v>
      </c>
    </row>
    <row s="501" customFormat="1" customHeight="1" ht="19.95">
      <c r="A23" s="502"/>
      <c r="B23" s="502"/>
      <c r="C23" s="502"/>
      <c r="D23" s="1520" t="s">
        <v>93</v>
      </c>
      <c r="E23" s="1527" t="s">
        <v>1868</v>
      </c>
      <c r="F23" s="1531"/>
      <c r="G23" s="474" t="s">
        <v>1869</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EB5DD-0A1A-21F8-48AF-0.370684FC}"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88</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AC216-E7EC-C4CD-38D6-0.F03941FF}"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ПАО " БЕЛГОРОДАСБЕСТОЦЕМЕНТ"</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ПАО " БЕЛГОРОДАСБЕСТОЦЕМЕНТ"</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99D24-59B8-50BD-DD96-0.561EFA02}"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ПАО " БЕЛГОРОДАСБЕСТОЦЕМЕНТ"</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88</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ПАО " БЕЛГОРОДАСБЕСТОЦЕМЕНТ"</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420C7-5B9C-64BC-148E-0.CF22781D}"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Белгородская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88</v>
      </c>
      <c r="F11" s="2492" t="s">
        <v>303</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Белгородская область</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542F3-DD2E-4711-44D6-0.34FD664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88</v>
      </c>
      <c r="E9" s="2209" t="s">
        <v>1888</v>
      </c>
      <c r="F9" s="2209"/>
      <c r="G9" s="2209"/>
      <c r="H9" s="2209"/>
      <c r="I9" s="2209"/>
      <c r="M9" s="121">
        <v>28</v>
      </c>
    </row>
    <row customHeight="1" ht="24">
      <c r="D10" s="2209"/>
      <c r="E10" s="127" t="s">
        <v>1889</v>
      </c>
      <c r="F10" s="127" t="s">
        <v>1890</v>
      </c>
      <c r="G10" s="127" t="s">
        <v>1891</v>
      </c>
      <c r="H10" s="127" t="s">
        <v>389</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1892</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A99BC-8102-E6EF-ECFC-0.BB7FB6EA}"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88</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6FB7B-E682-D747-61F8-0.0945F0A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88</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5FCA7-AB91-53BD-D1CF-0.E155847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43C96-FE84-2C96-F9B8-0.A3810DC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19</v>
      </c>
      <c r="K56" s="2637" t="s">
        <v>22</v>
      </c>
      <c r="L56" s="89"/>
      <c r="M56" s="1636"/>
      <c r="N56" s="1636"/>
      <c r="O56" s="1636"/>
      <c r="P56" s="516" t="s">
        <v>391</v>
      </c>
      <c r="Q56" s="516" t="s">
        <v>392</v>
      </c>
      <c r="R56" s="517" t="s">
        <v>393</v>
      </c>
      <c r="S56" s="1636" t="s">
        <v>394</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1915</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109</v>
      </c>
      <c r="G139" s="2575" t="s">
        <v>22</v>
      </c>
      <c r="H139" s="289"/>
      <c r="I139" s="637" t="s">
        <v>109</v>
      </c>
      <c r="J139" s="1807" t="s">
        <v>1934</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C690B-A7AC-F4E7-2511-0.3D26AC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807</v>
      </c>
      <c r="E1" s="980" t="s">
        <v>853</v>
      </c>
      <c r="F1" s="980" t="s">
        <v>906</v>
      </c>
      <c r="G1" s="980" t="s">
        <v>893</v>
      </c>
      <c r="H1" s="980" t="s">
        <v>1618</v>
      </c>
    </row>
    <row customHeight="1" ht="9">
      <c r="A2" s="983" t="s">
        <v>1945</v>
      </c>
      <c r="B2" s="983"/>
      <c r="C2" s="984" t="str">
        <f>INDEX(TEMPLATE_NUMBER_FORM_LIST,MATCH(TEMPLATE_SPHERE,TEMPLATE_SPHERE_LIST,0))</f>
        <v>16</v>
      </c>
      <c r="D2" s="983" t="s">
        <v>1467</v>
      </c>
      <c r="E2" s="983" t="s">
        <v>150</v>
      </c>
      <c r="F2" s="985" t="s">
        <v>150</v>
      </c>
      <c r="G2" s="983" t="s">
        <v>150</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1947</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1949</v>
      </c>
    </row>
    <row customHeight="1" ht="117">
      <c r="A5" s="846" t="s">
        <v>1950</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1952</v>
      </c>
    </row>
    <row customHeight="1" ht="90">
      <c r="A6" s="846" t="s">
        <v>1953</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1954</v>
      </c>
      <c r="B7" s="846" t="s">
        <v>111</v>
      </c>
      <c r="C7" s="984" t="str">
        <f>IF(TEMPLATE_SPHERE="HEAT",D7,E7)</f>
        <v>Форма 11. Информация о расходах на капитальный и текущий ремонт основных средств</v>
      </c>
      <c r="D7" s="846" t="s">
        <v>1955</v>
      </c>
      <c r="E7" s="846" t="s">
        <v>1956</v>
      </c>
      <c r="F7" s="986"/>
      <c r="G7" s="986"/>
      <c r="H7" s="986"/>
    </row>
    <row customHeight="1" ht="108">
      <c r="A8" s="846" t="s">
        <v>1957</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1156</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1569</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9F7D91-94B4-27B4-4649-0.384B01D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807</v>
      </c>
      <c r="D2" s="841" t="s">
        <v>853</v>
      </c>
      <c r="E2" s="841" t="s">
        <v>906</v>
      </c>
      <c r="F2" s="841" t="s">
        <v>893</v>
      </c>
      <c r="G2" s="841" t="s">
        <v>1618</v>
      </c>
      <c r="H2" s="843"/>
      <c r="I2" s="843"/>
      <c r="J2" s="843"/>
      <c r="K2" s="843"/>
      <c r="L2" s="843"/>
      <c r="M2" s="843"/>
      <c r="N2" s="843"/>
      <c r="O2" s="841" t="s">
        <v>807</v>
      </c>
      <c r="P2" s="841" t="s">
        <v>853</v>
      </c>
      <c r="Q2" s="841" t="s">
        <v>893</v>
      </c>
      <c r="R2" s="841" t="s">
        <v>906</v>
      </c>
      <c r="S2" s="841" t="s">
        <v>1618</v>
      </c>
      <c r="T2" s="841" t="s">
        <v>807</v>
      </c>
      <c r="U2" s="841" t="s">
        <v>853</v>
      </c>
      <c r="V2" s="841" t="s">
        <v>893</v>
      </c>
      <c r="W2" s="841" t="s">
        <v>906</v>
      </c>
      <c r="X2" s="841" t="s">
        <v>1618</v>
      </c>
      <c r="Y2" s="841"/>
      <c r="Z2" s="841" t="s">
        <v>807</v>
      </c>
      <c r="AA2" s="850" t="s">
        <v>853</v>
      </c>
      <c r="AB2" s="841" t="s">
        <v>893</v>
      </c>
      <c r="AC2" s="841" t="s">
        <v>906</v>
      </c>
      <c r="AD2" s="841" t="s">
        <v>1618</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1650</v>
      </c>
      <c r="F11" s="2599" t="s">
        <v>2020</v>
      </c>
      <c r="G11" s="2599"/>
      <c r="H11" s="898" t="s">
        <v>2021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708</v>
      </c>
      <c r="P20" s="957" t="s">
        <v>708</v>
      </c>
      <c r="Q20" s="957" t="s">
        <v>708</v>
      </c>
      <c r="R20" s="957" t="s">
        <v>708</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306</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2058</v>
      </c>
      <c r="U25" s="846" t="s">
        <v>2058</v>
      </c>
      <c r="V25" s="846" t="s">
        <v>2058</v>
      </c>
      <c r="W25" s="846" t="s">
        <v>2058</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724</v>
      </c>
      <c r="P26" s="957" t="s">
        <v>718</v>
      </c>
      <c r="Q26" s="957" t="s">
        <v>2059</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2060</v>
      </c>
      <c r="V26" s="964" t="s">
        <v>2060</v>
      </c>
      <c r="W26" s="964" t="s">
        <v>2060</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726</v>
      </c>
      <c r="P27" s="957" t="s">
        <v>720</v>
      </c>
      <c r="Q27" s="957" t="s">
        <v>2061</v>
      </c>
      <c r="R27" s="957" t="s">
        <v>720</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728</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737</v>
      </c>
      <c r="P30" s="957" t="s">
        <v>728</v>
      </c>
      <c r="Q30" s="957" t="s">
        <v>737</v>
      </c>
      <c r="R30" s="957" t="s">
        <v>728</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731</v>
      </c>
      <c r="Q31" s="957" t="s">
        <v>2068</v>
      </c>
      <c r="R31" s="957" t="s">
        <v>731</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733</v>
      </c>
      <c r="Q32" s="957" t="s">
        <v>2071</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745</v>
      </c>
      <c r="P39" s="957" t="s">
        <v>739</v>
      </c>
      <c r="Q39" s="957" t="s">
        <v>745</v>
      </c>
      <c r="R39" s="957" t="s">
        <v>739</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741</v>
      </c>
      <c r="Q40" s="957" t="s">
        <v>2094</v>
      </c>
      <c r="R40" s="957" t="s">
        <v>741</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745</v>
      </c>
      <c r="Q43" s="957" t="s">
        <v>2105</v>
      </c>
      <c r="R43" s="957" t="s">
        <v>745</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2137</v>
      </c>
      <c r="U52" s="843" t="s">
        <v>2138</v>
      </c>
      <c r="V52" s="843" t="s">
        <v>2139</v>
      </c>
      <c r="W52" s="843" t="s">
        <v>2140</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2144</v>
      </c>
      <c r="V56" s="843" t="s">
        <v>2144</v>
      </c>
      <c r="W56" s="843" t="s">
        <v>2144</v>
      </c>
      <c r="X56" s="843"/>
      <c r="Y56" s="1000"/>
      <c r="Z56" s="846" t="s">
        <v>758</v>
      </c>
      <c r="AA56" s="846" t="s">
        <v>758</v>
      </c>
      <c r="AB56" s="846" t="s">
        <v>758</v>
      </c>
      <c r="AC56" s="846" t="s">
        <v>758</v>
      </c>
      <c r="AD56" s="846"/>
    </row>
    <row customHeight="1" ht="27">
      <c r="A57" s="845"/>
      <c r="B57" s="899">
        <v>40</v>
      </c>
      <c r="C57" s="843" t="s">
        <v>1024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2146</v>
      </c>
      <c r="V57" s="843" t="s">
        <v>2146</v>
      </c>
      <c r="W57" s="843" t="s">
        <v>2146</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628</v>
      </c>
      <c r="U60" s="843" t="s">
        <v>628</v>
      </c>
      <c r="V60" s="843" t="s">
        <v>628</v>
      </c>
      <c r="W60" s="843" t="s">
        <v>628</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633</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1461</v>
      </c>
      <c r="P95" s="957"/>
      <c r="Q95" s="957"/>
      <c r="R95" s="957"/>
      <c r="S95" s="957"/>
      <c r="T95" s="843" t="s">
        <v>2208</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1467</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1479</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1493</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1505</v>
      </c>
      <c r="P99" s="957"/>
      <c r="Q99" s="957"/>
      <c r="R99" s="957"/>
      <c r="S99" s="957"/>
      <c r="T99" s="843" t="s">
        <v>2217</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2218</v>
      </c>
      <c r="P100" s="957"/>
      <c r="Q100" s="957"/>
      <c r="R100" s="957"/>
      <c r="S100" s="957"/>
      <c r="T100" s="843" t="s">
        <v>2219</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2220</v>
      </c>
      <c r="P101" s="957"/>
      <c r="Q101" s="957"/>
      <c r="R101" s="957"/>
      <c r="S101" s="957"/>
      <c r="T101" s="843" t="s">
        <v>2221</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2222</v>
      </c>
      <c r="D148" s="843" t="s">
        <v>1561</v>
      </c>
      <c r="E148" s="843" t="s">
        <v>1661</v>
      </c>
      <c r="F148" s="843" t="s">
        <v>2223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6070C-F649-3C92-3BF3-0.1868419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ПАО " БЕЛГОРОДАСБЕСТОЦЕМЕНТ"</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88</v>
      </c>
      <c r="M15" s="2209" t="s">
        <v>427</v>
      </c>
      <c r="N15" s="301"/>
      <c r="O15" s="2274" t="s">
        <v>2227</v>
      </c>
      <c r="P15" s="2275"/>
      <c r="Q15" s="2275"/>
      <c r="R15" s="2275"/>
      <c r="S15" s="2275"/>
      <c r="T15" s="2275"/>
      <c r="U15" s="2276"/>
      <c r="V15" s="2277" t="s">
        <v>429</v>
      </c>
      <c r="W15" s="2280" t="s">
        <v>1146</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83AA3-F9F4-B309-C645-0.DEE6F3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91D0E-4734-BA5D-8D9B-0.C8C2DB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07E1C-E5F6-041A-02F3-0.742D9D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72F77-023F-9BB8-4B3B-0.9A36F9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14A8B-6C76-1251-2E35-0.080A5B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79658-EF75-E4F7-8E23-0.CD341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70762-7A4B-DEAA-E3C8-0.89ABCE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0E973-54C4-8CC7-AB8B-0.9DE784E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F4ABFD-487D-033B-79A3-0.1DC6D6F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1999</v>
      </c>
      <c r="D5" s="2625" t="s">
        <v>2236</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D8C3D-E5B5-3B03-D812-0.BFB779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9B881-A729-51CA-C782-0.16B971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2068F-C22D-379C-93F1-0.EE57DD23}" mc:Ignorable="x14ac xr xr2 xr3">
  <sheetPr>
    <tabColor rgb="FFFFCC99"/>
  </sheetPr>
  <dimension ref="A1:I22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v>
      </c>
      <c r="H2" s="1850" t="s">
        <v>22</v>
      </c>
      <c r="I2" s="1850" t="s">
        <v>807</v>
      </c>
    </row>
    <row customHeight="1" ht="11.25">
      <c r="A3" s="1850" t="s">
        <v>2246</v>
      </c>
      <c r="B3" s="1850" t="s">
        <v>16</v>
      </c>
      <c r="C3" s="1850" t="s">
        <v>2251</v>
      </c>
      <c r="D3" s="1850" t="s">
        <v>2252</v>
      </c>
      <c r="E3" s="1850" t="s">
        <v>2253</v>
      </c>
      <c r="F3" s="1850" t="s">
        <v>2250</v>
      </c>
      <c r="G3" s="1850" t="s">
        <v>22</v>
      </c>
      <c r="H3" s="1850" t="s">
        <v>22</v>
      </c>
      <c r="I3" s="1850" t="s">
        <v>807</v>
      </c>
    </row>
    <row customHeight="1" ht="11.25">
      <c r="A4" s="1850" t="s">
        <v>2246</v>
      </c>
      <c r="B4" s="1850" t="s">
        <v>16</v>
      </c>
      <c r="C4" s="1850" t="s">
        <v>2254</v>
      </c>
      <c r="D4" s="1850" t="s">
        <v>2255</v>
      </c>
      <c r="E4" s="1850" t="s">
        <v>2256</v>
      </c>
      <c r="F4" s="1850" t="s">
        <v>2257</v>
      </c>
      <c r="G4" s="1850" t="s">
        <v>2258</v>
      </c>
      <c r="H4" s="1850" t="s">
        <v>22</v>
      </c>
      <c r="I4" s="1850" t="s">
        <v>807</v>
      </c>
    </row>
    <row customHeight="1" ht="11.25">
      <c r="A5" s="1850" t="s">
        <v>2246</v>
      </c>
      <c r="B5" s="1850" t="s">
        <v>16</v>
      </c>
      <c r="C5" s="1850" t="s">
        <v>2259</v>
      </c>
      <c r="D5" s="1850" t="s">
        <v>2260</v>
      </c>
      <c r="E5" s="1850" t="s">
        <v>2261</v>
      </c>
      <c r="F5" s="1850" t="s">
        <v>2262</v>
      </c>
      <c r="G5" s="1850" t="s">
        <v>22</v>
      </c>
      <c r="H5" s="1850" t="s">
        <v>22</v>
      </c>
      <c r="I5" s="1850" t="s">
        <v>807</v>
      </c>
    </row>
    <row customHeight="1" ht="11.25">
      <c r="A6" s="1850" t="s">
        <v>2246</v>
      </c>
      <c r="B6" s="1850" t="s">
        <v>16</v>
      </c>
      <c r="C6" s="1850" t="s">
        <v>2263</v>
      </c>
      <c r="D6" s="1850" t="s">
        <v>2264</v>
      </c>
      <c r="E6" s="1850" t="s">
        <v>2265</v>
      </c>
      <c r="F6" s="1850" t="s">
        <v>2266</v>
      </c>
      <c r="G6" s="1850" t="s">
        <v>22</v>
      </c>
      <c r="H6" s="1850" t="s">
        <v>22</v>
      </c>
      <c r="I6" s="1850" t="s">
        <v>807</v>
      </c>
    </row>
    <row customHeight="1" ht="11.25">
      <c r="A7" s="1850" t="s">
        <v>2246</v>
      </c>
      <c r="B7" s="1850" t="s">
        <v>16</v>
      </c>
      <c r="C7" s="1850" t="s">
        <v>2267</v>
      </c>
      <c r="D7" s="1850" t="s">
        <v>2268</v>
      </c>
      <c r="E7" s="1850" t="s">
        <v>2269</v>
      </c>
      <c r="F7" s="1850" t="s">
        <v>2270</v>
      </c>
      <c r="G7" s="1850" t="s">
        <v>22</v>
      </c>
      <c r="H7" s="1850" t="s">
        <v>22</v>
      </c>
      <c r="I7" s="1850" t="s">
        <v>807</v>
      </c>
    </row>
    <row customHeight="1" ht="11.25">
      <c r="A8" s="1850" t="s">
        <v>2246</v>
      </c>
      <c r="B8" s="1850" t="s">
        <v>16</v>
      </c>
      <c r="C8" s="1850" t="s">
        <v>2271</v>
      </c>
      <c r="D8" s="1850" t="s">
        <v>2272</v>
      </c>
      <c r="E8" s="1850" t="s">
        <v>2273</v>
      </c>
      <c r="F8" s="1850" t="s">
        <v>51</v>
      </c>
      <c r="G8" s="1850" t="s">
        <v>22</v>
      </c>
      <c r="H8" s="1850" t="s">
        <v>22</v>
      </c>
      <c r="I8" s="1850" t="s">
        <v>807</v>
      </c>
    </row>
    <row customHeight="1" ht="11.25">
      <c r="A9" s="1850" t="s">
        <v>2246</v>
      </c>
      <c r="B9" s="1850" t="s">
        <v>16</v>
      </c>
      <c r="C9" s="1850" t="s">
        <v>2274</v>
      </c>
      <c r="D9" s="1850" t="s">
        <v>2275</v>
      </c>
      <c r="E9" s="1850" t="s">
        <v>2276</v>
      </c>
      <c r="F9" s="1850" t="s">
        <v>2277</v>
      </c>
      <c r="G9" s="1850" t="s">
        <v>2278</v>
      </c>
      <c r="H9" s="1850" t="s">
        <v>22</v>
      </c>
      <c r="I9" s="1850" t="s">
        <v>807</v>
      </c>
    </row>
    <row customHeight="1" ht="11.25">
      <c r="A10" s="1850" t="s">
        <v>2246</v>
      </c>
      <c r="B10" s="1850" t="s">
        <v>16</v>
      </c>
      <c r="C10" s="1850" t="s">
        <v>2279</v>
      </c>
      <c r="D10" s="1850" t="s">
        <v>2280</v>
      </c>
      <c r="E10" s="1850" t="s">
        <v>2281</v>
      </c>
      <c r="F10" s="1850" t="s">
        <v>51</v>
      </c>
      <c r="G10" s="1850" t="s">
        <v>22</v>
      </c>
      <c r="H10" s="1850" t="s">
        <v>22</v>
      </c>
      <c r="I10" s="1850" t="s">
        <v>807</v>
      </c>
    </row>
    <row customHeight="1" ht="11.25">
      <c r="A11" s="1850" t="s">
        <v>2246</v>
      </c>
      <c r="B11" s="1850" t="s">
        <v>16</v>
      </c>
      <c r="C11" s="1850" t="s">
        <v>2282</v>
      </c>
      <c r="D11" s="1850" t="s">
        <v>2283</v>
      </c>
      <c r="E11" s="1850" t="s">
        <v>2284</v>
      </c>
      <c r="F11" s="1850" t="s">
        <v>2285</v>
      </c>
      <c r="G11" s="1850" t="s">
        <v>22</v>
      </c>
      <c r="H11" s="1850" t="s">
        <v>22</v>
      </c>
      <c r="I11" s="1850" t="s">
        <v>807</v>
      </c>
    </row>
    <row customHeight="1" ht="11.25">
      <c r="A12" s="1850" t="s">
        <v>2246</v>
      </c>
      <c r="B12" s="1850" t="s">
        <v>16</v>
      </c>
      <c r="C12" s="1850" t="s">
        <v>2286</v>
      </c>
      <c r="D12" s="1850" t="s">
        <v>2287</v>
      </c>
      <c r="E12" s="1850" t="s">
        <v>2288</v>
      </c>
      <c r="F12" s="1850" t="s">
        <v>2289</v>
      </c>
      <c r="G12" s="1850" t="s">
        <v>22</v>
      </c>
      <c r="H12" s="1850" t="s">
        <v>22</v>
      </c>
      <c r="I12" s="1850" t="s">
        <v>807</v>
      </c>
    </row>
    <row customHeight="1" ht="11.25">
      <c r="A13" s="1850" t="s">
        <v>2246</v>
      </c>
      <c r="B13" s="1850" t="s">
        <v>16</v>
      </c>
      <c r="C13" s="1850" t="s">
        <v>2290</v>
      </c>
      <c r="D13" s="1850" t="s">
        <v>2291</v>
      </c>
      <c r="E13" s="1850" t="s">
        <v>2292</v>
      </c>
      <c r="F13" s="1850" t="s">
        <v>2293</v>
      </c>
      <c r="G13" s="1850" t="s">
        <v>2294</v>
      </c>
      <c r="H13" s="1850" t="s">
        <v>22</v>
      </c>
      <c r="I13" s="1850" t="s">
        <v>807</v>
      </c>
    </row>
    <row customHeight="1" ht="11.25">
      <c r="A14" s="1850" t="s">
        <v>2246</v>
      </c>
      <c r="B14" s="1850" t="s">
        <v>16</v>
      </c>
      <c r="C14" s="1850" t="s">
        <v>2295</v>
      </c>
      <c r="D14" s="1850" t="s">
        <v>2296</v>
      </c>
      <c r="E14" s="1850" t="s">
        <v>2297</v>
      </c>
      <c r="F14" s="1850" t="s">
        <v>2298</v>
      </c>
      <c r="G14" s="1850" t="s">
        <v>22</v>
      </c>
      <c r="H14" s="1850" t="s">
        <v>22</v>
      </c>
      <c r="I14" s="1850" t="s">
        <v>807</v>
      </c>
    </row>
    <row customHeight="1" ht="11.25">
      <c r="A15" s="1850" t="s">
        <v>2246</v>
      </c>
      <c r="B15" s="1850" t="s">
        <v>16</v>
      </c>
      <c r="C15" s="1850" t="s">
        <v>2299</v>
      </c>
      <c r="D15" s="1850" t="s">
        <v>2300</v>
      </c>
      <c r="E15" s="1850" t="s">
        <v>2301</v>
      </c>
      <c r="F15" s="1850" t="s">
        <v>2302</v>
      </c>
      <c r="G15" s="1850" t="s">
        <v>22</v>
      </c>
      <c r="H15" s="1850" t="s">
        <v>22</v>
      </c>
      <c r="I15" s="1850" t="s">
        <v>807</v>
      </c>
    </row>
    <row customHeight="1" ht="11.25">
      <c r="A16" s="1850" t="s">
        <v>2246</v>
      </c>
      <c r="B16" s="1850" t="s">
        <v>16</v>
      </c>
      <c r="C16" s="1850" t="s">
        <v>2303</v>
      </c>
      <c r="D16" s="1850" t="s">
        <v>2304</v>
      </c>
      <c r="E16" s="1850" t="s">
        <v>2305</v>
      </c>
      <c r="F16" s="1850" t="s">
        <v>2302</v>
      </c>
      <c r="G16" s="1850" t="s">
        <v>22</v>
      </c>
      <c r="H16" s="1850" t="s">
        <v>22</v>
      </c>
      <c r="I16" s="1850" t="s">
        <v>807</v>
      </c>
    </row>
    <row customHeight="1" ht="11.25">
      <c r="A17" s="1850" t="s">
        <v>2246</v>
      </c>
      <c r="B17" s="1850" t="s">
        <v>16</v>
      </c>
      <c r="C17" s="1850" t="s">
        <v>2306</v>
      </c>
      <c r="D17" s="1850" t="s">
        <v>2307</v>
      </c>
      <c r="E17" s="1850" t="s">
        <v>2308</v>
      </c>
      <c r="F17" s="1850" t="s">
        <v>2309</v>
      </c>
      <c r="G17" s="1850" t="s">
        <v>22</v>
      </c>
      <c r="H17" s="1850" t="s">
        <v>22</v>
      </c>
      <c r="I17" s="1850" t="s">
        <v>807</v>
      </c>
    </row>
    <row customHeight="1" ht="11.25">
      <c r="A18" s="1850" t="s">
        <v>2246</v>
      </c>
      <c r="B18" s="1850" t="s">
        <v>16</v>
      </c>
      <c r="C18" s="1850" t="s">
        <v>2310</v>
      </c>
      <c r="D18" s="1850" t="s">
        <v>2311</v>
      </c>
      <c r="E18" s="1850" t="s">
        <v>2312</v>
      </c>
      <c r="F18" s="1850" t="s">
        <v>2270</v>
      </c>
      <c r="G18" s="1850" t="s">
        <v>22</v>
      </c>
      <c r="H18" s="1850" t="s">
        <v>22</v>
      </c>
      <c r="I18" s="1850" t="s">
        <v>807</v>
      </c>
    </row>
    <row customHeight="1" ht="11.25">
      <c r="A19" s="1850" t="s">
        <v>2246</v>
      </c>
      <c r="B19" s="1850" t="s">
        <v>16</v>
      </c>
      <c r="C19" s="1850" t="s">
        <v>2313</v>
      </c>
      <c r="D19" s="1850" t="s">
        <v>2314</v>
      </c>
      <c r="E19" s="1850" t="s">
        <v>2315</v>
      </c>
      <c r="F19" s="1850" t="s">
        <v>2250</v>
      </c>
      <c r="G19" s="1850" t="s">
        <v>22</v>
      </c>
      <c r="H19" s="1850" t="s">
        <v>22</v>
      </c>
      <c r="I19" s="1850" t="s">
        <v>807</v>
      </c>
    </row>
    <row customHeight="1" ht="11.25">
      <c r="A20" s="1850" t="s">
        <v>2246</v>
      </c>
      <c r="B20" s="1850" t="s">
        <v>16</v>
      </c>
      <c r="C20" s="1850" t="s">
        <v>2316</v>
      </c>
      <c r="D20" s="1850" t="s">
        <v>2317</v>
      </c>
      <c r="E20" s="1850" t="s">
        <v>2318</v>
      </c>
      <c r="F20" s="1850" t="s">
        <v>2319</v>
      </c>
      <c r="G20" s="1850" t="s">
        <v>22</v>
      </c>
      <c r="H20" s="1850" t="s">
        <v>22</v>
      </c>
      <c r="I20" s="1850" t="s">
        <v>807</v>
      </c>
    </row>
    <row customHeight="1" ht="11.25">
      <c r="A21" s="1850" t="s">
        <v>2246</v>
      </c>
      <c r="B21" s="1850" t="s">
        <v>16</v>
      </c>
      <c r="C21" s="1850" t="s">
        <v>2320</v>
      </c>
      <c r="D21" s="1850" t="s">
        <v>2321</v>
      </c>
      <c r="E21" s="1850" t="s">
        <v>2322</v>
      </c>
      <c r="F21" s="1850" t="s">
        <v>2323</v>
      </c>
      <c r="G21" s="1850" t="s">
        <v>22</v>
      </c>
      <c r="H21" s="1850" t="s">
        <v>22</v>
      </c>
      <c r="I21" s="1850" t="s">
        <v>807</v>
      </c>
    </row>
    <row customHeight="1" ht="11.25">
      <c r="A22" s="1850" t="s">
        <v>2246</v>
      </c>
      <c r="B22" s="1850" t="s">
        <v>16</v>
      </c>
      <c r="C22" s="1850" t="s">
        <v>2324</v>
      </c>
      <c r="D22" s="1850" t="s">
        <v>2325</v>
      </c>
      <c r="E22" s="1850" t="s">
        <v>2326</v>
      </c>
      <c r="F22" s="1850" t="s">
        <v>2302</v>
      </c>
      <c r="G22" s="1850" t="s">
        <v>22</v>
      </c>
      <c r="H22" s="1850" t="s">
        <v>22</v>
      </c>
      <c r="I22" s="1850" t="s">
        <v>807</v>
      </c>
    </row>
    <row customHeight="1" ht="11.25">
      <c r="A23" s="1850" t="s">
        <v>2246</v>
      </c>
      <c r="B23" s="1850" t="s">
        <v>16</v>
      </c>
      <c r="C23" s="1850" t="s">
        <v>2327</v>
      </c>
      <c r="D23" s="1850" t="s">
        <v>2328</v>
      </c>
      <c r="E23" s="1850" t="s">
        <v>2329</v>
      </c>
      <c r="F23" s="1850" t="s">
        <v>2330</v>
      </c>
      <c r="G23" s="1850" t="s">
        <v>22</v>
      </c>
      <c r="H23" s="1850" t="s">
        <v>22</v>
      </c>
      <c r="I23" s="1850" t="s">
        <v>807</v>
      </c>
    </row>
    <row customHeight="1" ht="11.25">
      <c r="A24" s="1850" t="s">
        <v>2246</v>
      </c>
      <c r="B24" s="1850" t="s">
        <v>16</v>
      </c>
      <c r="C24" s="1850" t="s">
        <v>2331</v>
      </c>
      <c r="D24" s="1850" t="s">
        <v>2332</v>
      </c>
      <c r="E24" s="1850" t="s">
        <v>2333</v>
      </c>
      <c r="F24" s="1850" t="s">
        <v>2334</v>
      </c>
      <c r="G24" s="1850" t="s">
        <v>22</v>
      </c>
      <c r="H24" s="1850" t="s">
        <v>22</v>
      </c>
      <c r="I24" s="1850" t="s">
        <v>807</v>
      </c>
    </row>
    <row customHeight="1" ht="11.25">
      <c r="A25" s="1850" t="s">
        <v>2246</v>
      </c>
      <c r="B25" s="1850" t="s">
        <v>16</v>
      </c>
      <c r="C25" s="1850" t="s">
        <v>2335</v>
      </c>
      <c r="D25" s="1850" t="s">
        <v>2336</v>
      </c>
      <c r="E25" s="1850" t="s">
        <v>2337</v>
      </c>
      <c r="F25" s="1850" t="s">
        <v>2338</v>
      </c>
      <c r="G25" s="1850" t="s">
        <v>22</v>
      </c>
      <c r="H25" s="1850" t="s">
        <v>22</v>
      </c>
      <c r="I25" s="1850" t="s">
        <v>807</v>
      </c>
    </row>
    <row customHeight="1" ht="11.25">
      <c r="A26" s="1850" t="s">
        <v>2246</v>
      </c>
      <c r="B26" s="1850" t="s">
        <v>16</v>
      </c>
      <c r="C26" s="1850" t="s">
        <v>2339</v>
      </c>
      <c r="D26" s="1850" t="s">
        <v>2340</v>
      </c>
      <c r="E26" s="1850" t="s">
        <v>2341</v>
      </c>
      <c r="F26" s="1850" t="s">
        <v>2250</v>
      </c>
      <c r="G26" s="1850" t="s">
        <v>2342</v>
      </c>
      <c r="H26" s="1850" t="s">
        <v>22</v>
      </c>
      <c r="I26" s="1850" t="s">
        <v>807</v>
      </c>
    </row>
    <row customHeight="1" ht="11.25">
      <c r="A27" s="1850" t="s">
        <v>2246</v>
      </c>
      <c r="B27" s="1850" t="s">
        <v>16</v>
      </c>
      <c r="C27" s="1850" t="s">
        <v>2343</v>
      </c>
      <c r="D27" s="1850" t="s">
        <v>2344</v>
      </c>
      <c r="E27" s="1850" t="s">
        <v>2345</v>
      </c>
      <c r="F27" s="1850" t="s">
        <v>2302</v>
      </c>
      <c r="G27" s="1850" t="s">
        <v>22</v>
      </c>
      <c r="H27" s="1850" t="s">
        <v>22</v>
      </c>
      <c r="I27" s="1850" t="s">
        <v>807</v>
      </c>
    </row>
    <row customHeight="1" ht="11.25">
      <c r="A28" s="1850" t="s">
        <v>2246</v>
      </c>
      <c r="B28" s="1850" t="s">
        <v>16</v>
      </c>
      <c r="C28" s="1850" t="s">
        <v>2346</v>
      </c>
      <c r="D28" s="1850" t="s">
        <v>2347</v>
      </c>
      <c r="E28" s="1850" t="s">
        <v>2348</v>
      </c>
      <c r="F28" s="1850" t="s">
        <v>51</v>
      </c>
      <c r="G28" s="1850" t="s">
        <v>22</v>
      </c>
      <c r="H28" s="1850" t="s">
        <v>22</v>
      </c>
      <c r="I28" s="1850" t="s">
        <v>807</v>
      </c>
    </row>
    <row customHeight="1" ht="11.25">
      <c r="A29" s="1850" t="s">
        <v>2246</v>
      </c>
      <c r="B29" s="1850" t="s">
        <v>16</v>
      </c>
      <c r="C29" s="1850" t="s">
        <v>2349</v>
      </c>
      <c r="D29" s="1850" t="s">
        <v>2350</v>
      </c>
      <c r="E29" s="1850" t="s">
        <v>2351</v>
      </c>
      <c r="F29" s="1850" t="s">
        <v>2352</v>
      </c>
      <c r="G29" s="1850" t="s">
        <v>22</v>
      </c>
      <c r="H29" s="1850" t="s">
        <v>22</v>
      </c>
      <c r="I29" s="1850" t="s">
        <v>807</v>
      </c>
    </row>
    <row customHeight="1" ht="11.25">
      <c r="A30" s="1850" t="s">
        <v>2246</v>
      </c>
      <c r="B30" s="1850" t="s">
        <v>16</v>
      </c>
      <c r="C30" s="1850" t="s">
        <v>2353</v>
      </c>
      <c r="D30" s="1850" t="s">
        <v>2354</v>
      </c>
      <c r="E30" s="1850" t="s">
        <v>2351</v>
      </c>
      <c r="F30" s="1850" t="s">
        <v>2355</v>
      </c>
      <c r="G30" s="1850" t="s">
        <v>2356</v>
      </c>
      <c r="H30" s="1850" t="s">
        <v>22</v>
      </c>
      <c r="I30" s="1850" t="s">
        <v>807</v>
      </c>
    </row>
    <row customHeight="1" ht="11.25">
      <c r="A31" s="1850" t="s">
        <v>2246</v>
      </c>
      <c r="B31" s="1850" t="s">
        <v>16</v>
      </c>
      <c r="C31" s="1850" t="s">
        <v>2357</v>
      </c>
      <c r="D31" s="1850" t="s">
        <v>2358</v>
      </c>
      <c r="E31" s="1850" t="s">
        <v>2359</v>
      </c>
      <c r="F31" s="1850" t="s">
        <v>2250</v>
      </c>
      <c r="G31" s="1850" t="s">
        <v>22</v>
      </c>
      <c r="H31" s="1850" t="s">
        <v>22</v>
      </c>
      <c r="I31" s="1850" t="s">
        <v>807</v>
      </c>
    </row>
    <row customHeight="1" ht="11.25">
      <c r="A32" s="1850" t="s">
        <v>2246</v>
      </c>
      <c r="B32" s="1850" t="s">
        <v>16</v>
      </c>
      <c r="C32" s="1850" t="s">
        <v>2360</v>
      </c>
      <c r="D32" s="1850" t="s">
        <v>2361</v>
      </c>
      <c r="E32" s="1850" t="s">
        <v>2362</v>
      </c>
      <c r="F32" s="1850" t="s">
        <v>2302</v>
      </c>
      <c r="G32" s="1850" t="s">
        <v>22</v>
      </c>
      <c r="H32" s="1850" t="s">
        <v>22</v>
      </c>
      <c r="I32" s="1850" t="s">
        <v>807</v>
      </c>
    </row>
    <row customHeight="1" ht="11.25">
      <c r="A33" s="1850" t="s">
        <v>2246</v>
      </c>
      <c r="B33" s="1850" t="s">
        <v>16</v>
      </c>
      <c r="C33" s="1850" t="s">
        <v>2363</v>
      </c>
      <c r="D33" s="1850" t="s">
        <v>2364</v>
      </c>
      <c r="E33" s="1850" t="s">
        <v>2365</v>
      </c>
      <c r="F33" s="1850" t="s">
        <v>2366</v>
      </c>
      <c r="G33" s="1850" t="s">
        <v>22</v>
      </c>
      <c r="H33" s="1850" t="s">
        <v>22</v>
      </c>
      <c r="I33" s="1850" t="s">
        <v>807</v>
      </c>
    </row>
    <row customHeight="1" ht="11.25">
      <c r="A34" s="1850" t="s">
        <v>2246</v>
      </c>
      <c r="B34" s="1850" t="s">
        <v>16</v>
      </c>
      <c r="C34" s="1850" t="s">
        <v>22</v>
      </c>
      <c r="D34" s="1850" t="s">
        <v>2367</v>
      </c>
      <c r="E34" s="1850" t="s">
        <v>2368</v>
      </c>
      <c r="F34" s="1850" t="s">
        <v>51</v>
      </c>
      <c r="G34" s="1850" t="s">
        <v>22</v>
      </c>
      <c r="H34" s="1850" t="s">
        <v>22</v>
      </c>
      <c r="I34" s="1850" t="s">
        <v>807</v>
      </c>
    </row>
    <row customHeight="1" ht="11.25">
      <c r="A35" s="1850" t="s">
        <v>2246</v>
      </c>
      <c r="B35" s="1850" t="s">
        <v>16</v>
      </c>
      <c r="C35" s="1850" t="s">
        <v>2369</v>
      </c>
      <c r="D35" s="1850" t="s">
        <v>2370</v>
      </c>
      <c r="E35" s="1850" t="s">
        <v>2371</v>
      </c>
      <c r="F35" s="1850" t="s">
        <v>2302</v>
      </c>
      <c r="G35" s="1850" t="s">
        <v>22</v>
      </c>
      <c r="H35" s="1850" t="s">
        <v>22</v>
      </c>
      <c r="I35" s="1850" t="s">
        <v>807</v>
      </c>
    </row>
    <row customHeight="1" ht="11.25">
      <c r="A36" s="1850" t="s">
        <v>2246</v>
      </c>
      <c r="B36" s="1850" t="s">
        <v>16</v>
      </c>
      <c r="C36" s="1850" t="s">
        <v>2372</v>
      </c>
      <c r="D36" s="1850" t="s">
        <v>2373</v>
      </c>
      <c r="E36" s="1850" t="s">
        <v>2374</v>
      </c>
      <c r="F36" s="1850" t="s">
        <v>2302</v>
      </c>
      <c r="G36" s="1850" t="s">
        <v>22</v>
      </c>
      <c r="H36" s="1850" t="s">
        <v>22</v>
      </c>
      <c r="I36" s="1850" t="s">
        <v>807</v>
      </c>
    </row>
    <row customHeight="1" ht="11.25">
      <c r="A37" s="1850" t="s">
        <v>2246</v>
      </c>
      <c r="B37" s="1850" t="s">
        <v>16</v>
      </c>
      <c r="C37" s="1850" t="s">
        <v>2375</v>
      </c>
      <c r="D37" s="1850" t="s">
        <v>2376</v>
      </c>
      <c r="E37" s="1850" t="s">
        <v>2377</v>
      </c>
      <c r="F37" s="1850" t="s">
        <v>51</v>
      </c>
      <c r="G37" s="1850" t="s">
        <v>2378</v>
      </c>
      <c r="H37" s="1850" t="s">
        <v>22</v>
      </c>
      <c r="I37" s="1850" t="s">
        <v>807</v>
      </c>
    </row>
    <row customHeight="1" ht="11.25">
      <c r="A38" s="1850" t="s">
        <v>2246</v>
      </c>
      <c r="B38" s="1850" t="s">
        <v>16</v>
      </c>
      <c r="C38" s="1850" t="s">
        <v>2379</v>
      </c>
      <c r="D38" s="1850" t="s">
        <v>2380</v>
      </c>
      <c r="E38" s="1850" t="s">
        <v>2381</v>
      </c>
      <c r="F38" s="1850" t="s">
        <v>51</v>
      </c>
      <c r="G38" s="1850" t="s">
        <v>22</v>
      </c>
      <c r="H38" s="1850" t="s">
        <v>22</v>
      </c>
      <c r="I38" s="1850" t="s">
        <v>807</v>
      </c>
    </row>
    <row customHeight="1" ht="11.25">
      <c r="A39" s="1850" t="s">
        <v>2246</v>
      </c>
      <c r="B39" s="1850" t="s">
        <v>16</v>
      </c>
      <c r="C39" s="1850" t="s">
        <v>2382</v>
      </c>
      <c r="D39" s="1850" t="s">
        <v>2383</v>
      </c>
      <c r="E39" s="1850" t="s">
        <v>2384</v>
      </c>
      <c r="F39" s="1850" t="s">
        <v>51</v>
      </c>
      <c r="G39" s="1850" t="s">
        <v>22</v>
      </c>
      <c r="H39" s="1850" t="s">
        <v>22</v>
      </c>
      <c r="I39" s="1850" t="s">
        <v>807</v>
      </c>
    </row>
    <row customHeight="1" ht="11.25">
      <c r="A40" s="1850" t="s">
        <v>2246</v>
      </c>
      <c r="B40" s="1850" t="s">
        <v>16</v>
      </c>
      <c r="C40" s="1850" t="s">
        <v>2385</v>
      </c>
      <c r="D40" s="1850" t="s">
        <v>2386</v>
      </c>
      <c r="E40" s="1850" t="s">
        <v>2387</v>
      </c>
      <c r="F40" s="1850" t="s">
        <v>51</v>
      </c>
      <c r="G40" s="1850" t="s">
        <v>22</v>
      </c>
      <c r="H40" s="1850" t="s">
        <v>22</v>
      </c>
      <c r="I40" s="1850" t="s">
        <v>807</v>
      </c>
    </row>
    <row customHeight="1" ht="11.25">
      <c r="A41" s="1850" t="s">
        <v>2246</v>
      </c>
      <c r="B41" s="1850" t="s">
        <v>16</v>
      </c>
      <c r="C41" s="1850" t="s">
        <v>2388</v>
      </c>
      <c r="D41" s="1850" t="s">
        <v>2389</v>
      </c>
      <c r="E41" s="1850" t="s">
        <v>2390</v>
      </c>
      <c r="F41" s="1850" t="s">
        <v>2391</v>
      </c>
      <c r="G41" s="1850" t="s">
        <v>22</v>
      </c>
      <c r="H41" s="1850" t="s">
        <v>22</v>
      </c>
      <c r="I41" s="1850" t="s">
        <v>807</v>
      </c>
    </row>
    <row customHeight="1" ht="11.25">
      <c r="A42" s="1850" t="s">
        <v>2246</v>
      </c>
      <c r="B42" s="1850" t="s">
        <v>16</v>
      </c>
      <c r="C42" s="1850" t="s">
        <v>2392</v>
      </c>
      <c r="D42" s="1850" t="s">
        <v>2393</v>
      </c>
      <c r="E42" s="1850" t="s">
        <v>2394</v>
      </c>
      <c r="F42" s="1850" t="s">
        <v>2395</v>
      </c>
      <c r="G42" s="1850" t="s">
        <v>2396</v>
      </c>
      <c r="H42" s="1850" t="s">
        <v>22</v>
      </c>
      <c r="I42" s="1850" t="s">
        <v>807</v>
      </c>
    </row>
    <row customHeight="1" ht="11.25">
      <c r="A43" s="1850" t="s">
        <v>2246</v>
      </c>
      <c r="B43" s="1850" t="s">
        <v>16</v>
      </c>
      <c r="C43" s="1850" t="s">
        <v>2397</v>
      </c>
      <c r="D43" s="1850" t="s">
        <v>2398</v>
      </c>
      <c r="E43" s="1850" t="s">
        <v>2399</v>
      </c>
      <c r="F43" s="1850" t="s">
        <v>2400</v>
      </c>
      <c r="G43" s="1850" t="s">
        <v>22</v>
      </c>
      <c r="H43" s="1850" t="s">
        <v>22</v>
      </c>
      <c r="I43" s="1850" t="s">
        <v>807</v>
      </c>
    </row>
    <row customHeight="1" ht="11.25">
      <c r="A44" s="1850" t="s">
        <v>2246</v>
      </c>
      <c r="B44" s="1850" t="s">
        <v>16</v>
      </c>
      <c r="C44" s="1850" t="s">
        <v>2401</v>
      </c>
      <c r="D44" s="1850" t="s">
        <v>2402</v>
      </c>
      <c r="E44" s="1850" t="s">
        <v>2403</v>
      </c>
      <c r="F44" s="1850" t="s">
        <v>2404</v>
      </c>
      <c r="G44" s="1850" t="s">
        <v>22</v>
      </c>
      <c r="H44" s="1850" t="s">
        <v>22</v>
      </c>
      <c r="I44" s="1850" t="s">
        <v>807</v>
      </c>
    </row>
    <row customHeight="1" ht="11.25">
      <c r="A45" s="1850" t="s">
        <v>2246</v>
      </c>
      <c r="B45" s="1850" t="s">
        <v>16</v>
      </c>
      <c r="C45" s="1850" t="s">
        <v>2405</v>
      </c>
      <c r="D45" s="1850" t="s">
        <v>2406</v>
      </c>
      <c r="E45" s="1850" t="s">
        <v>2407</v>
      </c>
      <c r="F45" s="1850" t="s">
        <v>2257</v>
      </c>
      <c r="G45" s="1850" t="s">
        <v>22</v>
      </c>
      <c r="H45" s="1850" t="s">
        <v>22</v>
      </c>
      <c r="I45" s="1850" t="s">
        <v>807</v>
      </c>
    </row>
    <row customHeight="1" ht="11.25">
      <c r="A46" s="1850" t="s">
        <v>2246</v>
      </c>
      <c r="B46" s="1850" t="s">
        <v>16</v>
      </c>
      <c r="C46" s="1850" t="s">
        <v>2408</v>
      </c>
      <c r="D46" s="1850" t="s">
        <v>2409</v>
      </c>
      <c r="E46" s="1850" t="s">
        <v>2410</v>
      </c>
      <c r="F46" s="1850" t="s">
        <v>2257</v>
      </c>
      <c r="G46" s="1850" t="s">
        <v>22</v>
      </c>
      <c r="H46" s="1850" t="s">
        <v>22</v>
      </c>
      <c r="I46" s="1850" t="s">
        <v>807</v>
      </c>
    </row>
    <row customHeight="1" ht="11.25">
      <c r="A47" s="1850" t="s">
        <v>2246</v>
      </c>
      <c r="B47" s="1850" t="s">
        <v>16</v>
      </c>
      <c r="C47" s="1850" t="s">
        <v>2411</v>
      </c>
      <c r="D47" s="1850" t="s">
        <v>2412</v>
      </c>
      <c r="E47" s="1850" t="s">
        <v>2413</v>
      </c>
      <c r="F47" s="1850" t="s">
        <v>51</v>
      </c>
      <c r="G47" s="1850" t="s">
        <v>22</v>
      </c>
      <c r="H47" s="1850" t="s">
        <v>22</v>
      </c>
      <c r="I47" s="1850" t="s">
        <v>807</v>
      </c>
    </row>
    <row customHeight="1" ht="11.25">
      <c r="A48" s="1850" t="s">
        <v>2246</v>
      </c>
      <c r="B48" s="1850" t="s">
        <v>16</v>
      </c>
      <c r="C48" s="1850" t="s">
        <v>2414</v>
      </c>
      <c r="D48" s="1850" t="s">
        <v>2415</v>
      </c>
      <c r="E48" s="1850" t="s">
        <v>2416</v>
      </c>
      <c r="F48" s="1850" t="s">
        <v>2302</v>
      </c>
      <c r="G48" s="1850" t="s">
        <v>2417</v>
      </c>
      <c r="H48" s="1850" t="s">
        <v>22</v>
      </c>
      <c r="I48" s="1850" t="s">
        <v>807</v>
      </c>
    </row>
    <row customHeight="1" ht="11.25">
      <c r="A49" s="1850" t="s">
        <v>2246</v>
      </c>
      <c r="B49" s="1850" t="s">
        <v>16</v>
      </c>
      <c r="C49" s="1850" t="s">
        <v>2418</v>
      </c>
      <c r="D49" s="1850" t="s">
        <v>2419</v>
      </c>
      <c r="E49" s="1850" t="s">
        <v>2420</v>
      </c>
      <c r="F49" s="1850" t="s">
        <v>2400</v>
      </c>
      <c r="G49" s="1850" t="s">
        <v>22</v>
      </c>
      <c r="H49" s="1850" t="s">
        <v>22</v>
      </c>
      <c r="I49" s="1850" t="s">
        <v>807</v>
      </c>
    </row>
    <row customHeight="1" ht="11.25">
      <c r="A50" s="1850" t="s">
        <v>2246</v>
      </c>
      <c r="B50" s="1850" t="s">
        <v>16</v>
      </c>
      <c r="C50" s="1850" t="s">
        <v>2421</v>
      </c>
      <c r="D50" s="1850" t="s">
        <v>2422</v>
      </c>
      <c r="E50" s="1850" t="s">
        <v>2423</v>
      </c>
      <c r="F50" s="1850" t="s">
        <v>2424</v>
      </c>
      <c r="G50" s="1850" t="s">
        <v>22</v>
      </c>
      <c r="H50" s="1850" t="s">
        <v>22</v>
      </c>
      <c r="I50" s="1850" t="s">
        <v>807</v>
      </c>
    </row>
    <row customHeight="1" ht="11.25">
      <c r="A51" s="1850" t="s">
        <v>2246</v>
      </c>
      <c r="B51" s="1850" t="s">
        <v>16</v>
      </c>
      <c r="C51" s="1850" t="s">
        <v>2425</v>
      </c>
      <c r="D51" s="1850" t="s">
        <v>2426</v>
      </c>
      <c r="E51" s="1850" t="s">
        <v>2427</v>
      </c>
      <c r="F51" s="1850" t="s">
        <v>51</v>
      </c>
      <c r="G51" s="1850" t="s">
        <v>22</v>
      </c>
      <c r="H51" s="1850" t="s">
        <v>22</v>
      </c>
      <c r="I51" s="1850" t="s">
        <v>807</v>
      </c>
    </row>
    <row customHeight="1" ht="11.25">
      <c r="A52" s="1850" t="s">
        <v>2246</v>
      </c>
      <c r="B52" s="1850" t="s">
        <v>16</v>
      </c>
      <c r="C52" s="1850" t="s">
        <v>2428</v>
      </c>
      <c r="D52" s="1850" t="s">
        <v>2429</v>
      </c>
      <c r="E52" s="1850" t="s">
        <v>2430</v>
      </c>
      <c r="F52" s="1850" t="s">
        <v>2391</v>
      </c>
      <c r="G52" s="1850" t="s">
        <v>22</v>
      </c>
      <c r="H52" s="1850" t="s">
        <v>22</v>
      </c>
      <c r="I52" s="1850" t="s">
        <v>807</v>
      </c>
    </row>
    <row customHeight="1" ht="11.25">
      <c r="A53" s="1850" t="s">
        <v>2246</v>
      </c>
      <c r="B53" s="1850" t="s">
        <v>16</v>
      </c>
      <c r="C53" s="1850" t="s">
        <v>2431</v>
      </c>
      <c r="D53" s="1850" t="s">
        <v>2432</v>
      </c>
      <c r="E53" s="1850" t="s">
        <v>2433</v>
      </c>
      <c r="F53" s="1850" t="s">
        <v>51</v>
      </c>
      <c r="G53" s="1850" t="s">
        <v>22</v>
      </c>
      <c r="H53" s="1850" t="s">
        <v>22</v>
      </c>
      <c r="I53" s="1850" t="s">
        <v>807</v>
      </c>
    </row>
    <row customHeight="1" ht="11.25">
      <c r="A54" s="1850" t="s">
        <v>2246</v>
      </c>
      <c r="B54" s="1850" t="s">
        <v>16</v>
      </c>
      <c r="C54" s="1850" t="s">
        <v>2434</v>
      </c>
      <c r="D54" s="1850" t="s">
        <v>2435</v>
      </c>
      <c r="E54" s="1850" t="s">
        <v>2436</v>
      </c>
      <c r="F54" s="1850" t="s">
        <v>2302</v>
      </c>
      <c r="G54" s="1850" t="s">
        <v>22</v>
      </c>
      <c r="H54" s="1850" t="s">
        <v>22</v>
      </c>
      <c r="I54" s="1850" t="s">
        <v>807</v>
      </c>
    </row>
    <row customHeight="1" ht="11.25">
      <c r="A55" s="1850" t="s">
        <v>2246</v>
      </c>
      <c r="B55" s="1850" t="s">
        <v>16</v>
      </c>
      <c r="C55" s="1850" t="s">
        <v>2437</v>
      </c>
      <c r="D55" s="1850" t="s">
        <v>2438</v>
      </c>
      <c r="E55" s="1850" t="s">
        <v>2439</v>
      </c>
      <c r="F55" s="1850" t="s">
        <v>2440</v>
      </c>
      <c r="G55" s="1850" t="s">
        <v>22</v>
      </c>
      <c r="H55" s="1850" t="s">
        <v>22</v>
      </c>
      <c r="I55" s="1850" t="s">
        <v>807</v>
      </c>
    </row>
    <row customHeight="1" ht="11.25">
      <c r="A56" s="1850" t="s">
        <v>2246</v>
      </c>
      <c r="B56" s="1850" t="s">
        <v>16</v>
      </c>
      <c r="C56" s="1850" t="s">
        <v>2441</v>
      </c>
      <c r="D56" s="1850" t="s">
        <v>2442</v>
      </c>
      <c r="E56" s="1850" t="s">
        <v>2443</v>
      </c>
      <c r="F56" s="1850" t="s">
        <v>51</v>
      </c>
      <c r="G56" s="1850" t="s">
        <v>22</v>
      </c>
      <c r="H56" s="1850" t="s">
        <v>22</v>
      </c>
      <c r="I56" s="1850" t="s">
        <v>807</v>
      </c>
    </row>
    <row customHeight="1" ht="11.25">
      <c r="A57" s="1850" t="s">
        <v>2246</v>
      </c>
      <c r="B57" s="1850" t="s">
        <v>16</v>
      </c>
      <c r="C57" s="1850" t="s">
        <v>2444</v>
      </c>
      <c r="D57" s="1850" t="s">
        <v>2445</v>
      </c>
      <c r="E57" s="1850" t="s">
        <v>2446</v>
      </c>
      <c r="F57" s="1850" t="s">
        <v>51</v>
      </c>
      <c r="G57" s="1850" t="s">
        <v>22</v>
      </c>
      <c r="H57" s="1850" t="s">
        <v>22</v>
      </c>
      <c r="I57" s="1850" t="s">
        <v>807</v>
      </c>
    </row>
    <row customHeight="1" ht="11.25">
      <c r="A58" s="1850" t="s">
        <v>2246</v>
      </c>
      <c r="B58" s="1850" t="s">
        <v>16</v>
      </c>
      <c r="C58" s="1850" t="s">
        <v>2447</v>
      </c>
      <c r="D58" s="1850" t="s">
        <v>2448</v>
      </c>
      <c r="E58" s="1850" t="s">
        <v>2449</v>
      </c>
      <c r="F58" s="1850" t="s">
        <v>2450</v>
      </c>
      <c r="G58" s="1850" t="s">
        <v>22</v>
      </c>
      <c r="H58" s="1850" t="s">
        <v>22</v>
      </c>
      <c r="I58" s="1850" t="s">
        <v>807</v>
      </c>
    </row>
    <row customHeight="1" ht="11.25">
      <c r="A59" s="1850" t="s">
        <v>2246</v>
      </c>
      <c r="B59" s="1850" t="s">
        <v>16</v>
      </c>
      <c r="C59" s="1850" t="s">
        <v>2451</v>
      </c>
      <c r="D59" s="1850" t="s">
        <v>2452</v>
      </c>
      <c r="E59" s="1850" t="s">
        <v>2453</v>
      </c>
      <c r="F59" s="1850" t="s">
        <v>51</v>
      </c>
      <c r="G59" s="1850" t="s">
        <v>22</v>
      </c>
      <c r="H59" s="1850" t="s">
        <v>22</v>
      </c>
      <c r="I59" s="1850" t="s">
        <v>807</v>
      </c>
    </row>
    <row customHeight="1" ht="11.25">
      <c r="A60" s="1850" t="s">
        <v>2246</v>
      </c>
      <c r="B60" s="1850" t="s">
        <v>16</v>
      </c>
      <c r="C60" s="1850" t="s">
        <v>2454</v>
      </c>
      <c r="D60" s="1850" t="s">
        <v>2455</v>
      </c>
      <c r="E60" s="1850" t="s">
        <v>2456</v>
      </c>
      <c r="F60" s="1850" t="s">
        <v>2450</v>
      </c>
      <c r="G60" s="1850" t="s">
        <v>22</v>
      </c>
      <c r="H60" s="1850" t="s">
        <v>22</v>
      </c>
      <c r="I60" s="1850" t="s">
        <v>807</v>
      </c>
    </row>
    <row customHeight="1" ht="11.25">
      <c r="A61" s="1850" t="s">
        <v>2246</v>
      </c>
      <c r="B61" s="1850" t="s">
        <v>16</v>
      </c>
      <c r="C61" s="1850" t="s">
        <v>2457</v>
      </c>
      <c r="D61" s="1850" t="s">
        <v>2458</v>
      </c>
      <c r="E61" s="1850" t="s">
        <v>2459</v>
      </c>
      <c r="F61" s="1850" t="s">
        <v>51</v>
      </c>
      <c r="G61" s="1850" t="s">
        <v>22</v>
      </c>
      <c r="H61" s="1850" t="s">
        <v>22</v>
      </c>
      <c r="I61" s="1850" t="s">
        <v>807</v>
      </c>
    </row>
    <row customHeight="1" ht="11.25">
      <c r="A62" s="1850" t="s">
        <v>2246</v>
      </c>
      <c r="B62" s="1850" t="s">
        <v>16</v>
      </c>
      <c r="C62" s="1850" t="s">
        <v>2460</v>
      </c>
      <c r="D62" s="1850" t="s">
        <v>2461</v>
      </c>
      <c r="E62" s="1850" t="s">
        <v>2462</v>
      </c>
      <c r="F62" s="1850" t="s">
        <v>51</v>
      </c>
      <c r="G62" s="1850" t="s">
        <v>22</v>
      </c>
      <c r="H62" s="1850" t="s">
        <v>22</v>
      </c>
      <c r="I62" s="1850" t="s">
        <v>807</v>
      </c>
    </row>
    <row customHeight="1" ht="11.25">
      <c r="A63" s="1850" t="s">
        <v>2246</v>
      </c>
      <c r="B63" s="1850" t="s">
        <v>16</v>
      </c>
      <c r="C63" s="1850" t="s">
        <v>2463</v>
      </c>
      <c r="D63" s="1850" t="s">
        <v>2464</v>
      </c>
      <c r="E63" s="1850" t="s">
        <v>2269</v>
      </c>
      <c r="F63" s="1850" t="s">
        <v>2465</v>
      </c>
      <c r="G63" s="1850" t="s">
        <v>2466</v>
      </c>
      <c r="H63" s="1850" t="s">
        <v>22</v>
      </c>
      <c r="I63" s="1850" t="s">
        <v>807</v>
      </c>
    </row>
    <row customHeight="1" ht="11.25">
      <c r="A64" s="1850" t="s">
        <v>2246</v>
      </c>
      <c r="B64" s="1850" t="s">
        <v>16</v>
      </c>
      <c r="C64" s="1850" t="s">
        <v>13</v>
      </c>
      <c r="D64" s="1850" t="s">
        <v>46</v>
      </c>
      <c r="E64" s="1850" t="s">
        <v>49</v>
      </c>
      <c r="F64" s="1850" t="s">
        <v>51</v>
      </c>
      <c r="G64" s="1850" t="s">
        <v>22</v>
      </c>
      <c r="H64" s="1850" t="s">
        <v>22</v>
      </c>
      <c r="I64" s="1850" t="s">
        <v>807</v>
      </c>
    </row>
    <row customHeight="1" ht="11.25">
      <c r="A65" s="1850" t="s">
        <v>2246</v>
      </c>
      <c r="B65" s="1850" t="s">
        <v>16</v>
      </c>
      <c r="C65" s="1850" t="s">
        <v>22</v>
      </c>
      <c r="D65" s="1850" t="s">
        <v>2467</v>
      </c>
      <c r="E65" s="1850" t="s">
        <v>2468</v>
      </c>
      <c r="F65" s="1850" t="s">
        <v>51</v>
      </c>
      <c r="G65" s="1850" t="s">
        <v>22</v>
      </c>
      <c r="H65" s="1850" t="s">
        <v>22</v>
      </c>
      <c r="I65" s="1850" t="s">
        <v>807</v>
      </c>
    </row>
    <row customHeight="1" ht="11.25">
      <c r="A66" s="1850" t="s">
        <v>2246</v>
      </c>
      <c r="B66" s="1850" t="s">
        <v>16</v>
      </c>
      <c r="C66" s="1850" t="s">
        <v>2469</v>
      </c>
      <c r="D66" s="1850" t="s">
        <v>2470</v>
      </c>
      <c r="E66" s="1850" t="s">
        <v>2471</v>
      </c>
      <c r="F66" s="1850" t="s">
        <v>51</v>
      </c>
      <c r="G66" s="1850" t="s">
        <v>22</v>
      </c>
      <c r="H66" s="1850" t="s">
        <v>22</v>
      </c>
      <c r="I66" s="1850" t="s">
        <v>807</v>
      </c>
    </row>
    <row customHeight="1" ht="11.25">
      <c r="A67" s="1850" t="s">
        <v>2246</v>
      </c>
      <c r="B67" s="1850" t="s">
        <v>16</v>
      </c>
      <c r="C67" s="1850" t="s">
        <v>2472</v>
      </c>
      <c r="D67" s="1850" t="s">
        <v>2473</v>
      </c>
      <c r="E67" s="1850" t="s">
        <v>2474</v>
      </c>
      <c r="F67" s="1850" t="s">
        <v>2475</v>
      </c>
      <c r="G67" s="1850" t="s">
        <v>22</v>
      </c>
      <c r="H67" s="1850" t="s">
        <v>22</v>
      </c>
      <c r="I67" s="1850" t="s">
        <v>807</v>
      </c>
    </row>
    <row customHeight="1" ht="11.25">
      <c r="A68" s="1850" t="s">
        <v>2246</v>
      </c>
      <c r="B68" s="1850" t="s">
        <v>16</v>
      </c>
      <c r="C68" s="1850" t="s">
        <v>2476</v>
      </c>
      <c r="D68" s="1850" t="s">
        <v>2477</v>
      </c>
      <c r="E68" s="1850" t="s">
        <v>2312</v>
      </c>
      <c r="F68" s="1850" t="s">
        <v>2478</v>
      </c>
      <c r="G68" s="1850" t="s">
        <v>22</v>
      </c>
      <c r="H68" s="1850" t="s">
        <v>22</v>
      </c>
      <c r="I68" s="1850" t="s">
        <v>807</v>
      </c>
    </row>
    <row customHeight="1" ht="11.25">
      <c r="A69" s="1850" t="s">
        <v>2246</v>
      </c>
      <c r="B69" s="1850" t="s">
        <v>16</v>
      </c>
      <c r="C69" s="1850" t="s">
        <v>2479</v>
      </c>
      <c r="D69" s="1850" t="s">
        <v>2480</v>
      </c>
      <c r="E69" s="1850" t="s">
        <v>2481</v>
      </c>
      <c r="F69" s="1850" t="s">
        <v>2482</v>
      </c>
      <c r="G69" s="1850" t="s">
        <v>22</v>
      </c>
      <c r="H69" s="1850" t="s">
        <v>22</v>
      </c>
      <c r="I69" s="1850" t="s">
        <v>807</v>
      </c>
    </row>
    <row customHeight="1" ht="11.25">
      <c r="A70" s="1850" t="s">
        <v>2246</v>
      </c>
      <c r="B70" s="1850" t="s">
        <v>16</v>
      </c>
      <c r="C70" s="1850" t="s">
        <v>2247</v>
      </c>
      <c r="D70" s="1850" t="s">
        <v>2248</v>
      </c>
      <c r="E70" s="1850" t="s">
        <v>2249</v>
      </c>
      <c r="F70" s="1850" t="s">
        <v>2250</v>
      </c>
      <c r="G70" s="1850" t="s">
        <v>22</v>
      </c>
      <c r="H70" s="1850" t="s">
        <v>22</v>
      </c>
      <c r="I70" s="1850" t="s">
        <v>893</v>
      </c>
    </row>
    <row customHeight="1" ht="11.25">
      <c r="A71" s="1850" t="s">
        <v>2246</v>
      </c>
      <c r="B71" s="1850" t="s">
        <v>16</v>
      </c>
      <c r="C71" s="1850" t="s">
        <v>2251</v>
      </c>
      <c r="D71" s="1850" t="s">
        <v>2252</v>
      </c>
      <c r="E71" s="1850" t="s">
        <v>2253</v>
      </c>
      <c r="F71" s="1850" t="s">
        <v>2250</v>
      </c>
      <c r="G71" s="1850" t="s">
        <v>22</v>
      </c>
      <c r="H71" s="1850" t="s">
        <v>22</v>
      </c>
      <c r="I71" s="1850" t="s">
        <v>893</v>
      </c>
    </row>
    <row customHeight="1" ht="11.25">
      <c r="A72" s="1850" t="s">
        <v>2246</v>
      </c>
      <c r="B72" s="1850" t="s">
        <v>16</v>
      </c>
      <c r="C72" s="1850" t="s">
        <v>2254</v>
      </c>
      <c r="D72" s="1850" t="s">
        <v>2255</v>
      </c>
      <c r="E72" s="1850" t="s">
        <v>2256</v>
      </c>
      <c r="F72" s="1850" t="s">
        <v>2257</v>
      </c>
      <c r="G72" s="1850" t="s">
        <v>2258</v>
      </c>
      <c r="H72" s="1850" t="s">
        <v>22</v>
      </c>
      <c r="I72" s="1850" t="s">
        <v>893</v>
      </c>
    </row>
    <row customHeight="1" ht="11.25">
      <c r="A73" s="1850" t="s">
        <v>2246</v>
      </c>
      <c r="B73" s="1850" t="s">
        <v>16</v>
      </c>
      <c r="C73" s="1850" t="s">
        <v>2259</v>
      </c>
      <c r="D73" s="1850" t="s">
        <v>2260</v>
      </c>
      <c r="E73" s="1850" t="s">
        <v>2261</v>
      </c>
      <c r="F73" s="1850" t="s">
        <v>2262</v>
      </c>
      <c r="G73" s="1850" t="s">
        <v>22</v>
      </c>
      <c r="H73" s="1850" t="s">
        <v>22</v>
      </c>
      <c r="I73" s="1850" t="s">
        <v>893</v>
      </c>
    </row>
    <row customHeight="1" ht="11.25">
      <c r="A74" s="1850" t="s">
        <v>2246</v>
      </c>
      <c r="B74" s="1850" t="s">
        <v>16</v>
      </c>
      <c r="C74" s="1850" t="s">
        <v>2267</v>
      </c>
      <c r="D74" s="1850" t="s">
        <v>2268</v>
      </c>
      <c r="E74" s="1850" t="s">
        <v>2269</v>
      </c>
      <c r="F74" s="1850" t="s">
        <v>2270</v>
      </c>
      <c r="G74" s="1850" t="s">
        <v>22</v>
      </c>
      <c r="H74" s="1850" t="s">
        <v>22</v>
      </c>
      <c r="I74" s="1850" t="s">
        <v>893</v>
      </c>
    </row>
    <row customHeight="1" ht="11.25">
      <c r="A75" s="1850" t="s">
        <v>2246</v>
      </c>
      <c r="B75" s="1850" t="s">
        <v>16</v>
      </c>
      <c r="C75" s="1850" t="s">
        <v>2274</v>
      </c>
      <c r="D75" s="1850" t="s">
        <v>2275</v>
      </c>
      <c r="E75" s="1850" t="s">
        <v>2276</v>
      </c>
      <c r="F75" s="1850" t="s">
        <v>2277</v>
      </c>
      <c r="G75" s="1850" t="s">
        <v>2278</v>
      </c>
      <c r="H75" s="1850" t="s">
        <v>22</v>
      </c>
      <c r="I75" s="1850" t="s">
        <v>893</v>
      </c>
    </row>
    <row customHeight="1" ht="11.25">
      <c r="A76" s="1850" t="s">
        <v>2246</v>
      </c>
      <c r="B76" s="1850" t="s">
        <v>16</v>
      </c>
      <c r="C76" s="1850" t="s">
        <v>2290</v>
      </c>
      <c r="D76" s="1850" t="s">
        <v>2291</v>
      </c>
      <c r="E76" s="1850" t="s">
        <v>2292</v>
      </c>
      <c r="F76" s="1850" t="s">
        <v>2293</v>
      </c>
      <c r="G76" s="1850" t="s">
        <v>2294</v>
      </c>
      <c r="H76" s="1850" t="s">
        <v>22</v>
      </c>
      <c r="I76" s="1850" t="s">
        <v>893</v>
      </c>
    </row>
    <row customHeight="1" ht="11.25">
      <c r="A77" s="1850" t="s">
        <v>2246</v>
      </c>
      <c r="B77" s="1850" t="s">
        <v>16</v>
      </c>
      <c r="C77" s="1850" t="s">
        <v>2306</v>
      </c>
      <c r="D77" s="1850" t="s">
        <v>2307</v>
      </c>
      <c r="E77" s="1850" t="s">
        <v>2308</v>
      </c>
      <c r="F77" s="1850" t="s">
        <v>2309</v>
      </c>
      <c r="G77" s="1850" t="s">
        <v>22</v>
      </c>
      <c r="H77" s="1850" t="s">
        <v>22</v>
      </c>
      <c r="I77" s="1850" t="s">
        <v>893</v>
      </c>
    </row>
    <row customHeight="1" ht="11.25">
      <c r="A78" s="1850" t="s">
        <v>2246</v>
      </c>
      <c r="B78" s="1850" t="s">
        <v>16</v>
      </c>
      <c r="C78" s="1850" t="s">
        <v>2310</v>
      </c>
      <c r="D78" s="1850" t="s">
        <v>2311</v>
      </c>
      <c r="E78" s="1850" t="s">
        <v>2312</v>
      </c>
      <c r="F78" s="1850" t="s">
        <v>2270</v>
      </c>
      <c r="G78" s="1850" t="s">
        <v>22</v>
      </c>
      <c r="H78" s="1850" t="s">
        <v>22</v>
      </c>
      <c r="I78" s="1850" t="s">
        <v>893</v>
      </c>
    </row>
    <row customHeight="1" ht="11.25">
      <c r="A79" s="1850" t="s">
        <v>2246</v>
      </c>
      <c r="B79" s="1850" t="s">
        <v>16</v>
      </c>
      <c r="C79" s="1850" t="s">
        <v>2313</v>
      </c>
      <c r="D79" s="1850" t="s">
        <v>2314</v>
      </c>
      <c r="E79" s="1850" t="s">
        <v>2315</v>
      </c>
      <c r="F79" s="1850" t="s">
        <v>2250</v>
      </c>
      <c r="G79" s="1850" t="s">
        <v>22</v>
      </c>
      <c r="H79" s="1850" t="s">
        <v>22</v>
      </c>
      <c r="I79" s="1850" t="s">
        <v>893</v>
      </c>
    </row>
    <row customHeight="1" ht="11.25">
      <c r="A80" s="1850" t="s">
        <v>2246</v>
      </c>
      <c r="B80" s="1850" t="s">
        <v>16</v>
      </c>
      <c r="C80" s="1850" t="s">
        <v>2316</v>
      </c>
      <c r="D80" s="1850" t="s">
        <v>2317</v>
      </c>
      <c r="E80" s="1850" t="s">
        <v>2318</v>
      </c>
      <c r="F80" s="1850" t="s">
        <v>2319</v>
      </c>
      <c r="G80" s="1850" t="s">
        <v>22</v>
      </c>
      <c r="H80" s="1850" t="s">
        <v>22</v>
      </c>
      <c r="I80" s="1850" t="s">
        <v>893</v>
      </c>
    </row>
    <row customHeight="1" ht="11.25">
      <c r="A81" s="1850" t="s">
        <v>2246</v>
      </c>
      <c r="B81" s="1850" t="s">
        <v>16</v>
      </c>
      <c r="C81" s="1850" t="s">
        <v>2331</v>
      </c>
      <c r="D81" s="1850" t="s">
        <v>2332</v>
      </c>
      <c r="E81" s="1850" t="s">
        <v>2333</v>
      </c>
      <c r="F81" s="1850" t="s">
        <v>2334</v>
      </c>
      <c r="G81" s="1850" t="s">
        <v>22</v>
      </c>
      <c r="H81" s="1850" t="s">
        <v>22</v>
      </c>
      <c r="I81" s="1850" t="s">
        <v>893</v>
      </c>
    </row>
    <row customHeight="1" ht="11.25">
      <c r="A82" s="1850" t="s">
        <v>2246</v>
      </c>
      <c r="B82" s="1850" t="s">
        <v>16</v>
      </c>
      <c r="C82" s="1850" t="s">
        <v>2335</v>
      </c>
      <c r="D82" s="1850" t="s">
        <v>2336</v>
      </c>
      <c r="E82" s="1850" t="s">
        <v>2337</v>
      </c>
      <c r="F82" s="1850" t="s">
        <v>2338</v>
      </c>
      <c r="G82" s="1850" t="s">
        <v>22</v>
      </c>
      <c r="H82" s="1850" t="s">
        <v>22</v>
      </c>
      <c r="I82" s="1850" t="s">
        <v>893</v>
      </c>
    </row>
    <row customHeight="1" ht="11.25">
      <c r="A83" s="1850" t="s">
        <v>2246</v>
      </c>
      <c r="B83" s="1850" t="s">
        <v>16</v>
      </c>
      <c r="C83" s="1850" t="s">
        <v>2339</v>
      </c>
      <c r="D83" s="1850" t="s">
        <v>2340</v>
      </c>
      <c r="E83" s="1850" t="s">
        <v>2341</v>
      </c>
      <c r="F83" s="1850" t="s">
        <v>2250</v>
      </c>
      <c r="G83" s="1850" t="s">
        <v>2342</v>
      </c>
      <c r="H83" s="1850" t="s">
        <v>22</v>
      </c>
      <c r="I83" s="1850" t="s">
        <v>893</v>
      </c>
    </row>
    <row customHeight="1" ht="11.25">
      <c r="A84" s="1850" t="s">
        <v>2246</v>
      </c>
      <c r="B84" s="1850" t="s">
        <v>16</v>
      </c>
      <c r="C84" s="1850" t="s">
        <v>2353</v>
      </c>
      <c r="D84" s="1850" t="s">
        <v>2354</v>
      </c>
      <c r="E84" s="1850" t="s">
        <v>2351</v>
      </c>
      <c r="F84" s="1850" t="s">
        <v>2355</v>
      </c>
      <c r="G84" s="1850" t="s">
        <v>2356</v>
      </c>
      <c r="H84" s="1850" t="s">
        <v>22</v>
      </c>
      <c r="I84" s="1850" t="s">
        <v>893</v>
      </c>
    </row>
    <row customHeight="1" ht="11.25">
      <c r="A85" s="1850" t="s">
        <v>2246</v>
      </c>
      <c r="B85" s="1850" t="s">
        <v>16</v>
      </c>
      <c r="C85" s="1850" t="s">
        <v>2360</v>
      </c>
      <c r="D85" s="1850" t="s">
        <v>2361</v>
      </c>
      <c r="E85" s="1850" t="s">
        <v>2362</v>
      </c>
      <c r="F85" s="1850" t="s">
        <v>2302</v>
      </c>
      <c r="G85" s="1850" t="s">
        <v>22</v>
      </c>
      <c r="H85" s="1850" t="s">
        <v>22</v>
      </c>
      <c r="I85" s="1850" t="s">
        <v>893</v>
      </c>
    </row>
    <row customHeight="1" ht="11.25">
      <c r="A86" s="1850" t="s">
        <v>2246</v>
      </c>
      <c r="B86" s="1850" t="s">
        <v>16</v>
      </c>
      <c r="C86" s="1850" t="s">
        <v>22</v>
      </c>
      <c r="D86" s="1850" t="s">
        <v>2367</v>
      </c>
      <c r="E86" s="1850" t="s">
        <v>2368</v>
      </c>
      <c r="F86" s="1850" t="s">
        <v>51</v>
      </c>
      <c r="G86" s="1850" t="s">
        <v>22</v>
      </c>
      <c r="H86" s="1850" t="s">
        <v>22</v>
      </c>
      <c r="I86" s="1850" t="s">
        <v>893</v>
      </c>
    </row>
    <row customHeight="1" ht="11.25">
      <c r="A87" s="1850" t="s">
        <v>2246</v>
      </c>
      <c r="B87" s="1850" t="s">
        <v>16</v>
      </c>
      <c r="C87" s="1850" t="s">
        <v>2372</v>
      </c>
      <c r="D87" s="1850" t="s">
        <v>2373</v>
      </c>
      <c r="E87" s="1850" t="s">
        <v>2374</v>
      </c>
      <c r="F87" s="1850" t="s">
        <v>2302</v>
      </c>
      <c r="G87" s="1850" t="s">
        <v>22</v>
      </c>
      <c r="H87" s="1850" t="s">
        <v>22</v>
      </c>
      <c r="I87" s="1850" t="s">
        <v>893</v>
      </c>
    </row>
    <row customHeight="1" ht="11.25">
      <c r="A88" s="1850" t="s">
        <v>2246</v>
      </c>
      <c r="B88" s="1850" t="s">
        <v>16</v>
      </c>
      <c r="C88" s="1850" t="s">
        <v>2379</v>
      </c>
      <c r="D88" s="1850" t="s">
        <v>2380</v>
      </c>
      <c r="E88" s="1850" t="s">
        <v>2381</v>
      </c>
      <c r="F88" s="1850" t="s">
        <v>51</v>
      </c>
      <c r="G88" s="1850" t="s">
        <v>22</v>
      </c>
      <c r="H88" s="1850" t="s">
        <v>22</v>
      </c>
      <c r="I88" s="1850" t="s">
        <v>893</v>
      </c>
    </row>
    <row customHeight="1" ht="11.25">
      <c r="A89" s="1850" t="s">
        <v>2246</v>
      </c>
      <c r="B89" s="1850" t="s">
        <v>16</v>
      </c>
      <c r="C89" s="1850" t="s">
        <v>2385</v>
      </c>
      <c r="D89" s="1850" t="s">
        <v>2386</v>
      </c>
      <c r="E89" s="1850" t="s">
        <v>2387</v>
      </c>
      <c r="F89" s="1850" t="s">
        <v>51</v>
      </c>
      <c r="G89" s="1850" t="s">
        <v>22</v>
      </c>
      <c r="H89" s="1850" t="s">
        <v>22</v>
      </c>
      <c r="I89" s="1850" t="s">
        <v>893</v>
      </c>
    </row>
    <row customHeight="1" ht="11.25">
      <c r="A90" s="1850" t="s">
        <v>2246</v>
      </c>
      <c r="B90" s="1850" t="s">
        <v>16</v>
      </c>
      <c r="C90" s="1850" t="s">
        <v>2388</v>
      </c>
      <c r="D90" s="1850" t="s">
        <v>2389</v>
      </c>
      <c r="E90" s="1850" t="s">
        <v>2390</v>
      </c>
      <c r="F90" s="1850" t="s">
        <v>2391</v>
      </c>
      <c r="G90" s="1850" t="s">
        <v>22</v>
      </c>
      <c r="H90" s="1850" t="s">
        <v>22</v>
      </c>
      <c r="I90" s="1850" t="s">
        <v>893</v>
      </c>
    </row>
    <row customHeight="1" ht="11.25">
      <c r="A91" s="1850" t="s">
        <v>2246</v>
      </c>
      <c r="B91" s="1850" t="s">
        <v>16</v>
      </c>
      <c r="C91" s="1850" t="s">
        <v>2401</v>
      </c>
      <c r="D91" s="1850" t="s">
        <v>2402</v>
      </c>
      <c r="E91" s="1850" t="s">
        <v>2403</v>
      </c>
      <c r="F91" s="1850" t="s">
        <v>2404</v>
      </c>
      <c r="G91" s="1850" t="s">
        <v>22</v>
      </c>
      <c r="H91" s="1850" t="s">
        <v>22</v>
      </c>
      <c r="I91" s="1850" t="s">
        <v>893</v>
      </c>
    </row>
    <row customHeight="1" ht="11.25">
      <c r="A92" s="1850" t="s">
        <v>2246</v>
      </c>
      <c r="B92" s="1850" t="s">
        <v>16</v>
      </c>
      <c r="C92" s="1850" t="s">
        <v>2408</v>
      </c>
      <c r="D92" s="1850" t="s">
        <v>2409</v>
      </c>
      <c r="E92" s="1850" t="s">
        <v>2410</v>
      </c>
      <c r="F92" s="1850" t="s">
        <v>2257</v>
      </c>
      <c r="G92" s="1850" t="s">
        <v>22</v>
      </c>
      <c r="H92" s="1850" t="s">
        <v>22</v>
      </c>
      <c r="I92" s="1850" t="s">
        <v>893</v>
      </c>
    </row>
    <row customHeight="1" ht="11.25">
      <c r="A93" s="1850" t="s">
        <v>2246</v>
      </c>
      <c r="B93" s="1850" t="s">
        <v>16</v>
      </c>
      <c r="C93" s="1850" t="s">
        <v>2428</v>
      </c>
      <c r="D93" s="1850" t="s">
        <v>2429</v>
      </c>
      <c r="E93" s="1850" t="s">
        <v>2430</v>
      </c>
      <c r="F93" s="1850" t="s">
        <v>2391</v>
      </c>
      <c r="G93" s="1850" t="s">
        <v>22</v>
      </c>
      <c r="H93" s="1850" t="s">
        <v>22</v>
      </c>
      <c r="I93" s="1850" t="s">
        <v>893</v>
      </c>
    </row>
    <row customHeight="1" ht="11.25">
      <c r="A94" s="1850" t="s">
        <v>2246</v>
      </c>
      <c r="B94" s="1850" t="s">
        <v>16</v>
      </c>
      <c r="C94" s="1850" t="s">
        <v>2431</v>
      </c>
      <c r="D94" s="1850" t="s">
        <v>2432</v>
      </c>
      <c r="E94" s="1850" t="s">
        <v>2433</v>
      </c>
      <c r="F94" s="1850" t="s">
        <v>51</v>
      </c>
      <c r="G94" s="1850" t="s">
        <v>22</v>
      </c>
      <c r="H94" s="1850" t="s">
        <v>22</v>
      </c>
      <c r="I94" s="1850" t="s">
        <v>893</v>
      </c>
    </row>
    <row customHeight="1" ht="11.25">
      <c r="A95" s="1850" t="s">
        <v>2246</v>
      </c>
      <c r="B95" s="1850" t="s">
        <v>16</v>
      </c>
      <c r="C95" s="1850" t="s">
        <v>2437</v>
      </c>
      <c r="D95" s="1850" t="s">
        <v>2438</v>
      </c>
      <c r="E95" s="1850" t="s">
        <v>2439</v>
      </c>
      <c r="F95" s="1850" t="s">
        <v>2440</v>
      </c>
      <c r="G95" s="1850" t="s">
        <v>22</v>
      </c>
      <c r="H95" s="1850" t="s">
        <v>22</v>
      </c>
      <c r="I95" s="1850" t="s">
        <v>893</v>
      </c>
    </row>
    <row customHeight="1" ht="11.25">
      <c r="A96" s="1850" t="s">
        <v>2246</v>
      </c>
      <c r="B96" s="1850" t="s">
        <v>16</v>
      </c>
      <c r="C96" s="1850" t="s">
        <v>2441</v>
      </c>
      <c r="D96" s="1850" t="s">
        <v>2442</v>
      </c>
      <c r="E96" s="1850" t="s">
        <v>2443</v>
      </c>
      <c r="F96" s="1850" t="s">
        <v>51</v>
      </c>
      <c r="G96" s="1850" t="s">
        <v>22</v>
      </c>
      <c r="H96" s="1850" t="s">
        <v>22</v>
      </c>
      <c r="I96" s="1850" t="s">
        <v>893</v>
      </c>
    </row>
    <row customHeight="1" ht="11.25">
      <c r="A97" s="1850" t="s">
        <v>2246</v>
      </c>
      <c r="B97" s="1850" t="s">
        <v>16</v>
      </c>
      <c r="C97" s="1850" t="s">
        <v>2444</v>
      </c>
      <c r="D97" s="1850" t="s">
        <v>2445</v>
      </c>
      <c r="E97" s="1850" t="s">
        <v>2446</v>
      </c>
      <c r="F97" s="1850" t="s">
        <v>51</v>
      </c>
      <c r="G97" s="1850" t="s">
        <v>22</v>
      </c>
      <c r="H97" s="1850" t="s">
        <v>22</v>
      </c>
      <c r="I97" s="1850" t="s">
        <v>893</v>
      </c>
    </row>
    <row customHeight="1" ht="11.25">
      <c r="A98" s="1850" t="s">
        <v>2246</v>
      </c>
      <c r="B98" s="1850" t="s">
        <v>16</v>
      </c>
      <c r="C98" s="1850" t="s">
        <v>2447</v>
      </c>
      <c r="D98" s="1850" t="s">
        <v>2448</v>
      </c>
      <c r="E98" s="1850" t="s">
        <v>2449</v>
      </c>
      <c r="F98" s="1850" t="s">
        <v>2450</v>
      </c>
      <c r="G98" s="1850" t="s">
        <v>22</v>
      </c>
      <c r="H98" s="1850" t="s">
        <v>22</v>
      </c>
      <c r="I98" s="1850" t="s">
        <v>893</v>
      </c>
    </row>
    <row customHeight="1" ht="11.25">
      <c r="A99" s="1850" t="s">
        <v>2246</v>
      </c>
      <c r="B99" s="1850" t="s">
        <v>16</v>
      </c>
      <c r="C99" s="1850" t="s">
        <v>2451</v>
      </c>
      <c r="D99" s="1850" t="s">
        <v>2452</v>
      </c>
      <c r="E99" s="1850" t="s">
        <v>2453</v>
      </c>
      <c r="F99" s="1850" t="s">
        <v>51</v>
      </c>
      <c r="G99" s="1850" t="s">
        <v>22</v>
      </c>
      <c r="H99" s="1850" t="s">
        <v>22</v>
      </c>
      <c r="I99" s="1850" t="s">
        <v>893</v>
      </c>
    </row>
    <row customHeight="1" ht="11.25">
      <c r="A100" s="1850" t="s">
        <v>2246</v>
      </c>
      <c r="B100" s="1850" t="s">
        <v>16</v>
      </c>
      <c r="C100" s="1850" t="s">
        <v>2454</v>
      </c>
      <c r="D100" s="1850" t="s">
        <v>2455</v>
      </c>
      <c r="E100" s="1850" t="s">
        <v>2456</v>
      </c>
      <c r="F100" s="1850" t="s">
        <v>2450</v>
      </c>
      <c r="G100" s="1850" t="s">
        <v>22</v>
      </c>
      <c r="H100" s="1850" t="s">
        <v>22</v>
      </c>
      <c r="I100" s="1850" t="s">
        <v>893</v>
      </c>
    </row>
    <row customHeight="1" ht="11.25">
      <c r="A101" s="1850" t="s">
        <v>2246</v>
      </c>
      <c r="B101" s="1850" t="s">
        <v>16</v>
      </c>
      <c r="C101" s="1850" t="s">
        <v>2457</v>
      </c>
      <c r="D101" s="1850" t="s">
        <v>2458</v>
      </c>
      <c r="E101" s="1850" t="s">
        <v>2459</v>
      </c>
      <c r="F101" s="1850" t="s">
        <v>51</v>
      </c>
      <c r="G101" s="1850" t="s">
        <v>22</v>
      </c>
      <c r="H101" s="1850" t="s">
        <v>22</v>
      </c>
      <c r="I101" s="1850" t="s">
        <v>893</v>
      </c>
    </row>
    <row customHeight="1" ht="11.25">
      <c r="A102" s="1850" t="s">
        <v>2246</v>
      </c>
      <c r="B102" s="1850" t="s">
        <v>16</v>
      </c>
      <c r="C102" s="1850" t="s">
        <v>2460</v>
      </c>
      <c r="D102" s="1850" t="s">
        <v>2461</v>
      </c>
      <c r="E102" s="1850" t="s">
        <v>2462</v>
      </c>
      <c r="F102" s="1850" t="s">
        <v>51</v>
      </c>
      <c r="G102" s="1850" t="s">
        <v>22</v>
      </c>
      <c r="H102" s="1850" t="s">
        <v>22</v>
      </c>
      <c r="I102" s="1850" t="s">
        <v>893</v>
      </c>
    </row>
    <row customHeight="1" ht="11.25">
      <c r="A103" s="1850" t="s">
        <v>2246</v>
      </c>
      <c r="B103" s="1850" t="s">
        <v>16</v>
      </c>
      <c r="C103" s="1850" t="s">
        <v>2463</v>
      </c>
      <c r="D103" s="1850" t="s">
        <v>2464</v>
      </c>
      <c r="E103" s="1850" t="s">
        <v>2269</v>
      </c>
      <c r="F103" s="1850" t="s">
        <v>2465</v>
      </c>
      <c r="G103" s="1850" t="s">
        <v>2466</v>
      </c>
      <c r="H103" s="1850" t="s">
        <v>22</v>
      </c>
      <c r="I103" s="1850" t="s">
        <v>893</v>
      </c>
    </row>
    <row customHeight="1" ht="11.25">
      <c r="A104" s="1850" t="s">
        <v>2246</v>
      </c>
      <c r="B104" s="1850" t="s">
        <v>16</v>
      </c>
      <c r="C104" s="1850" t="s">
        <v>22</v>
      </c>
      <c r="D104" s="1850" t="s">
        <v>2467</v>
      </c>
      <c r="E104" s="1850" t="s">
        <v>2468</v>
      </c>
      <c r="F104" s="1850" t="s">
        <v>51</v>
      </c>
      <c r="G104" s="1850" t="s">
        <v>22</v>
      </c>
      <c r="H104" s="1850" t="s">
        <v>22</v>
      </c>
      <c r="I104" s="1850" t="s">
        <v>893</v>
      </c>
    </row>
    <row customHeight="1" ht="11.25">
      <c r="A105" s="1850" t="s">
        <v>2246</v>
      </c>
      <c r="B105" s="1850" t="s">
        <v>16</v>
      </c>
      <c r="C105" s="1850" t="s">
        <v>2483</v>
      </c>
      <c r="D105" s="1850" t="s">
        <v>2484</v>
      </c>
      <c r="E105" s="1850" t="s">
        <v>2481</v>
      </c>
      <c r="F105" s="1850" t="s">
        <v>2485</v>
      </c>
      <c r="G105" s="1850" t="s">
        <v>22</v>
      </c>
      <c r="H105" s="1850" t="s">
        <v>22</v>
      </c>
      <c r="I105" s="1850" t="s">
        <v>893</v>
      </c>
    </row>
    <row customHeight="1" ht="11.25">
      <c r="A106" s="1850" t="s">
        <v>2246</v>
      </c>
      <c r="B106" s="1850" t="s">
        <v>16</v>
      </c>
      <c r="C106" s="1850" t="s">
        <v>2476</v>
      </c>
      <c r="D106" s="1850" t="s">
        <v>2477</v>
      </c>
      <c r="E106" s="1850" t="s">
        <v>2312</v>
      </c>
      <c r="F106" s="1850" t="s">
        <v>2478</v>
      </c>
      <c r="G106" s="1850" t="s">
        <v>22</v>
      </c>
      <c r="H106" s="1850" t="s">
        <v>22</v>
      </c>
      <c r="I106" s="1850" t="s">
        <v>893</v>
      </c>
    </row>
    <row customHeight="1" ht="11.25">
      <c r="A107" s="1850" t="s">
        <v>2246</v>
      </c>
      <c r="B107" s="1850" t="s">
        <v>16</v>
      </c>
      <c r="C107" s="1850" t="s">
        <v>2479</v>
      </c>
      <c r="D107" s="1850" t="s">
        <v>2480</v>
      </c>
      <c r="E107" s="1850" t="s">
        <v>2481</v>
      </c>
      <c r="F107" s="1850" t="s">
        <v>2482</v>
      </c>
      <c r="G107" s="1850" t="s">
        <v>22</v>
      </c>
      <c r="H107" s="1850" t="s">
        <v>22</v>
      </c>
      <c r="I107" s="1850" t="s">
        <v>893</v>
      </c>
    </row>
    <row customHeight="1" ht="11.25">
      <c r="A108" s="1850" t="s">
        <v>2246</v>
      </c>
      <c r="B108" s="1850" t="s">
        <v>16</v>
      </c>
      <c r="C108" s="1850" t="s">
        <v>2486</v>
      </c>
      <c r="D108" s="1850" t="s">
        <v>2268</v>
      </c>
      <c r="E108" s="1850" t="s">
        <v>2269</v>
      </c>
      <c r="F108" s="1850" t="s">
        <v>2487</v>
      </c>
      <c r="G108" s="1850" t="s">
        <v>2488</v>
      </c>
      <c r="H108" s="1850" t="s">
        <v>22</v>
      </c>
      <c r="I108" s="1850" t="s">
        <v>853</v>
      </c>
    </row>
    <row customHeight="1" ht="11.25">
      <c r="A109" s="1850" t="s">
        <v>2246</v>
      </c>
      <c r="B109" s="1850" t="s">
        <v>16</v>
      </c>
      <c r="C109" s="1850" t="s">
        <v>2267</v>
      </c>
      <c r="D109" s="1850" t="s">
        <v>2268</v>
      </c>
      <c r="E109" s="1850" t="s">
        <v>2269</v>
      </c>
      <c r="F109" s="1850" t="s">
        <v>2270</v>
      </c>
      <c r="G109" s="1850" t="s">
        <v>22</v>
      </c>
      <c r="H109" s="1850" t="s">
        <v>22</v>
      </c>
      <c r="I109" s="1850" t="s">
        <v>853</v>
      </c>
    </row>
    <row customHeight="1" ht="11.25">
      <c r="A110" s="1850" t="s">
        <v>2246</v>
      </c>
      <c r="B110" s="1850" t="s">
        <v>16</v>
      </c>
      <c r="C110" s="1850" t="s">
        <v>2271</v>
      </c>
      <c r="D110" s="1850" t="s">
        <v>2272</v>
      </c>
      <c r="E110" s="1850" t="s">
        <v>2273</v>
      </c>
      <c r="F110" s="1850" t="s">
        <v>51</v>
      </c>
      <c r="G110" s="1850" t="s">
        <v>22</v>
      </c>
      <c r="H110" s="1850" t="s">
        <v>22</v>
      </c>
      <c r="I110" s="1850" t="s">
        <v>853</v>
      </c>
    </row>
    <row customHeight="1" ht="11.25">
      <c r="A111" s="1850" t="s">
        <v>2246</v>
      </c>
      <c r="B111" s="1850" t="s">
        <v>16</v>
      </c>
      <c r="C111" s="1850" t="s">
        <v>2279</v>
      </c>
      <c r="D111" s="1850" t="s">
        <v>2280</v>
      </c>
      <c r="E111" s="1850" t="s">
        <v>2281</v>
      </c>
      <c r="F111" s="1850" t="s">
        <v>51</v>
      </c>
      <c r="G111" s="1850" t="s">
        <v>22</v>
      </c>
      <c r="H111" s="1850" t="s">
        <v>22</v>
      </c>
      <c r="I111" s="1850" t="s">
        <v>853</v>
      </c>
    </row>
    <row customHeight="1" ht="11.25">
      <c r="A112" s="1850" t="s">
        <v>2246</v>
      </c>
      <c r="B112" s="1850" t="s">
        <v>16</v>
      </c>
      <c r="C112" s="1850" t="s">
        <v>2489</v>
      </c>
      <c r="D112" s="1850" t="s">
        <v>2490</v>
      </c>
      <c r="E112" s="1850" t="s">
        <v>2491</v>
      </c>
      <c r="F112" s="1850" t="s">
        <v>2492</v>
      </c>
      <c r="G112" s="1850" t="s">
        <v>22</v>
      </c>
      <c r="H112" s="1850" t="s">
        <v>22</v>
      </c>
      <c r="I112" s="1850" t="s">
        <v>853</v>
      </c>
    </row>
    <row customHeight="1" ht="11.25">
      <c r="A113" s="1850" t="s">
        <v>2246</v>
      </c>
      <c r="B113" s="1850" t="s">
        <v>16</v>
      </c>
      <c r="C113" s="1850" t="s">
        <v>2295</v>
      </c>
      <c r="D113" s="1850" t="s">
        <v>2296</v>
      </c>
      <c r="E113" s="1850" t="s">
        <v>2297</v>
      </c>
      <c r="F113" s="1850" t="s">
        <v>2298</v>
      </c>
      <c r="G113" s="1850" t="s">
        <v>22</v>
      </c>
      <c r="H113" s="1850" t="s">
        <v>22</v>
      </c>
      <c r="I113" s="1850" t="s">
        <v>853</v>
      </c>
    </row>
    <row customHeight="1" ht="11.25">
      <c r="A114" s="1850" t="s">
        <v>2246</v>
      </c>
      <c r="B114" s="1850" t="s">
        <v>16</v>
      </c>
      <c r="C114" s="1850" t="s">
        <v>2299</v>
      </c>
      <c r="D114" s="1850" t="s">
        <v>2300</v>
      </c>
      <c r="E114" s="1850" t="s">
        <v>2301</v>
      </c>
      <c r="F114" s="1850" t="s">
        <v>2302</v>
      </c>
      <c r="G114" s="1850" t="s">
        <v>22</v>
      </c>
      <c r="H114" s="1850" t="s">
        <v>22</v>
      </c>
      <c r="I114" s="1850" t="s">
        <v>853</v>
      </c>
    </row>
    <row customHeight="1" ht="11.25">
      <c r="A115" s="1850" t="s">
        <v>2246</v>
      </c>
      <c r="B115" s="1850" t="s">
        <v>16</v>
      </c>
      <c r="C115" s="1850" t="s">
        <v>2303</v>
      </c>
      <c r="D115" s="1850" t="s">
        <v>2304</v>
      </c>
      <c r="E115" s="1850" t="s">
        <v>2305</v>
      </c>
      <c r="F115" s="1850" t="s">
        <v>2302</v>
      </c>
      <c r="G115" s="1850" t="s">
        <v>22</v>
      </c>
      <c r="H115" s="1850" t="s">
        <v>22</v>
      </c>
      <c r="I115" s="1850" t="s">
        <v>853</v>
      </c>
    </row>
    <row customHeight="1" ht="11.25">
      <c r="A116" s="1850" t="s">
        <v>2246</v>
      </c>
      <c r="B116" s="1850" t="s">
        <v>16</v>
      </c>
      <c r="C116" s="1850" t="s">
        <v>2324</v>
      </c>
      <c r="D116" s="1850" t="s">
        <v>2325</v>
      </c>
      <c r="E116" s="1850" t="s">
        <v>2326</v>
      </c>
      <c r="F116" s="1850" t="s">
        <v>2302</v>
      </c>
      <c r="G116" s="1850" t="s">
        <v>22</v>
      </c>
      <c r="H116" s="1850" t="s">
        <v>22</v>
      </c>
      <c r="I116" s="1850" t="s">
        <v>853</v>
      </c>
    </row>
    <row customHeight="1" ht="11.25">
      <c r="A117" s="1850" t="s">
        <v>2246</v>
      </c>
      <c r="B117" s="1850" t="s">
        <v>16</v>
      </c>
      <c r="C117" s="1850" t="s">
        <v>2493</v>
      </c>
      <c r="D117" s="1850" t="s">
        <v>2494</v>
      </c>
      <c r="E117" s="1850" t="s">
        <v>2495</v>
      </c>
      <c r="F117" s="1850" t="s">
        <v>2257</v>
      </c>
      <c r="G117" s="1850" t="s">
        <v>22</v>
      </c>
      <c r="H117" s="1850" t="s">
        <v>2496</v>
      </c>
      <c r="I117" s="1850" t="s">
        <v>853</v>
      </c>
    </row>
    <row customHeight="1" ht="11.25">
      <c r="A118" s="1850" t="s">
        <v>2246</v>
      </c>
      <c r="B118" s="1850" t="s">
        <v>16</v>
      </c>
      <c r="C118" s="1850" t="s">
        <v>2343</v>
      </c>
      <c r="D118" s="1850" t="s">
        <v>2344</v>
      </c>
      <c r="E118" s="1850" t="s">
        <v>2345</v>
      </c>
      <c r="F118" s="1850" t="s">
        <v>2302</v>
      </c>
      <c r="G118" s="1850" t="s">
        <v>22</v>
      </c>
      <c r="H118" s="1850" t="s">
        <v>22</v>
      </c>
      <c r="I118" s="1850" t="s">
        <v>853</v>
      </c>
    </row>
    <row customHeight="1" ht="11.25">
      <c r="A119" s="1850" t="s">
        <v>2246</v>
      </c>
      <c r="B119" s="1850" t="s">
        <v>16</v>
      </c>
      <c r="C119" s="1850" t="s">
        <v>2349</v>
      </c>
      <c r="D119" s="1850" t="s">
        <v>2350</v>
      </c>
      <c r="E119" s="1850" t="s">
        <v>2351</v>
      </c>
      <c r="F119" s="1850" t="s">
        <v>2352</v>
      </c>
      <c r="G119" s="1850" t="s">
        <v>22</v>
      </c>
      <c r="H119" s="1850" t="s">
        <v>22</v>
      </c>
      <c r="I119" s="1850" t="s">
        <v>853</v>
      </c>
    </row>
    <row customHeight="1" ht="11.25">
      <c r="A120" s="1850" t="s">
        <v>2246</v>
      </c>
      <c r="B120" s="1850" t="s">
        <v>16</v>
      </c>
      <c r="C120" s="1850" t="s">
        <v>2353</v>
      </c>
      <c r="D120" s="1850" t="s">
        <v>2354</v>
      </c>
      <c r="E120" s="1850" t="s">
        <v>2351</v>
      </c>
      <c r="F120" s="1850" t="s">
        <v>2355</v>
      </c>
      <c r="G120" s="1850" t="s">
        <v>2356</v>
      </c>
      <c r="H120" s="1850" t="s">
        <v>22</v>
      </c>
      <c r="I120" s="1850" t="s">
        <v>853</v>
      </c>
    </row>
    <row customHeight="1" ht="11.25">
      <c r="A121" s="1850" t="s">
        <v>2246</v>
      </c>
      <c r="B121" s="1850" t="s">
        <v>16</v>
      </c>
      <c r="C121" s="1850" t="s">
        <v>2497</v>
      </c>
      <c r="D121" s="1850" t="s">
        <v>2498</v>
      </c>
      <c r="E121" s="1850" t="s">
        <v>2499</v>
      </c>
      <c r="F121" s="1850" t="s">
        <v>51</v>
      </c>
      <c r="G121" s="1850" t="s">
        <v>22</v>
      </c>
      <c r="H121" s="1850" t="s">
        <v>22</v>
      </c>
      <c r="I121" s="1850" t="s">
        <v>853</v>
      </c>
    </row>
    <row customHeight="1" ht="11.25">
      <c r="A122" s="1850" t="s">
        <v>2246</v>
      </c>
      <c r="B122" s="1850" t="s">
        <v>16</v>
      </c>
      <c r="C122" s="1850" t="s">
        <v>2357</v>
      </c>
      <c r="D122" s="1850" t="s">
        <v>2358</v>
      </c>
      <c r="E122" s="1850" t="s">
        <v>2359</v>
      </c>
      <c r="F122" s="1850" t="s">
        <v>2250</v>
      </c>
      <c r="G122" s="1850" t="s">
        <v>22</v>
      </c>
      <c r="H122" s="1850" t="s">
        <v>22</v>
      </c>
      <c r="I122" s="1850" t="s">
        <v>853</v>
      </c>
    </row>
    <row customHeight="1" ht="11.25">
      <c r="A123" s="1850" t="s">
        <v>2246</v>
      </c>
      <c r="B123" s="1850" t="s">
        <v>16</v>
      </c>
      <c r="C123" s="1850" t="s">
        <v>2500</v>
      </c>
      <c r="D123" s="1850" t="s">
        <v>2501</v>
      </c>
      <c r="E123" s="1850" t="s">
        <v>2502</v>
      </c>
      <c r="F123" s="1850" t="s">
        <v>2503</v>
      </c>
      <c r="G123" s="1850" t="s">
        <v>22</v>
      </c>
      <c r="H123" s="1850" t="s">
        <v>22</v>
      </c>
      <c r="I123" s="1850" t="s">
        <v>853</v>
      </c>
    </row>
    <row customHeight="1" ht="11.25">
      <c r="A124" s="1850" t="s">
        <v>2246</v>
      </c>
      <c r="B124" s="1850" t="s">
        <v>16</v>
      </c>
      <c r="C124" s="1850" t="s">
        <v>2504</v>
      </c>
      <c r="D124" s="1850" t="s">
        <v>2505</v>
      </c>
      <c r="E124" s="1850" t="s">
        <v>2506</v>
      </c>
      <c r="F124" s="1850" t="s">
        <v>2404</v>
      </c>
      <c r="G124" s="1850" t="s">
        <v>22</v>
      </c>
      <c r="H124" s="1850" t="s">
        <v>22</v>
      </c>
      <c r="I124" s="1850" t="s">
        <v>853</v>
      </c>
    </row>
    <row customHeight="1" ht="11.25">
      <c r="A125" s="1850" t="s">
        <v>2246</v>
      </c>
      <c r="B125" s="1850" t="s">
        <v>16</v>
      </c>
      <c r="C125" s="1850" t="s">
        <v>2507</v>
      </c>
      <c r="D125" s="1850" t="s">
        <v>2508</v>
      </c>
      <c r="E125" s="1850" t="s">
        <v>2509</v>
      </c>
      <c r="F125" s="1850" t="s">
        <v>2302</v>
      </c>
      <c r="G125" s="1850" t="s">
        <v>22</v>
      </c>
      <c r="H125" s="1850" t="s">
        <v>22</v>
      </c>
      <c r="I125" s="1850" t="s">
        <v>853</v>
      </c>
    </row>
    <row customHeight="1" ht="11.25">
      <c r="A126" s="1850" t="s">
        <v>2246</v>
      </c>
      <c r="B126" s="1850" t="s">
        <v>16</v>
      </c>
      <c r="C126" s="1850" t="s">
        <v>2510</v>
      </c>
      <c r="D126" s="1850" t="s">
        <v>2511</v>
      </c>
      <c r="E126" s="1850" t="s">
        <v>2512</v>
      </c>
      <c r="F126" s="1850" t="s">
        <v>2404</v>
      </c>
      <c r="G126" s="1850" t="s">
        <v>22</v>
      </c>
      <c r="H126" s="1850" t="s">
        <v>22</v>
      </c>
      <c r="I126" s="1850" t="s">
        <v>853</v>
      </c>
    </row>
    <row customHeight="1" ht="11.25">
      <c r="A127" s="1850" t="s">
        <v>2246</v>
      </c>
      <c r="B127" s="1850" t="s">
        <v>16</v>
      </c>
      <c r="C127" s="1850" t="s">
        <v>22</v>
      </c>
      <c r="D127" s="1850" t="s">
        <v>2367</v>
      </c>
      <c r="E127" s="1850" t="s">
        <v>2368</v>
      </c>
      <c r="F127" s="1850" t="s">
        <v>51</v>
      </c>
      <c r="G127" s="1850" t="s">
        <v>22</v>
      </c>
      <c r="H127" s="1850" t="s">
        <v>22</v>
      </c>
      <c r="I127" s="1850" t="s">
        <v>853</v>
      </c>
    </row>
    <row customHeight="1" ht="11.25">
      <c r="A128" s="1850" t="s">
        <v>2246</v>
      </c>
      <c r="B128" s="1850" t="s">
        <v>16</v>
      </c>
      <c r="C128" s="1850" t="s">
        <v>2513</v>
      </c>
      <c r="D128" s="1850" t="s">
        <v>2514</v>
      </c>
      <c r="E128" s="1850" t="s">
        <v>2515</v>
      </c>
      <c r="F128" s="1850" t="s">
        <v>2503</v>
      </c>
      <c r="G128" s="1850" t="s">
        <v>22</v>
      </c>
      <c r="H128" s="1850" t="s">
        <v>22</v>
      </c>
      <c r="I128" s="1850" t="s">
        <v>853</v>
      </c>
    </row>
    <row customHeight="1" ht="11.25">
      <c r="A129" s="1850" t="s">
        <v>2246</v>
      </c>
      <c r="B129" s="1850" t="s">
        <v>16</v>
      </c>
      <c r="C129" s="1850" t="s">
        <v>2516</v>
      </c>
      <c r="D129" s="1850" t="s">
        <v>2517</v>
      </c>
      <c r="E129" s="1850" t="s">
        <v>2518</v>
      </c>
      <c r="F129" s="1850" t="s">
        <v>2400</v>
      </c>
      <c r="G129" s="1850" t="s">
        <v>22</v>
      </c>
      <c r="H129" s="1850" t="s">
        <v>22</v>
      </c>
      <c r="I129" s="1850" t="s">
        <v>853</v>
      </c>
    </row>
    <row customHeight="1" ht="11.25">
      <c r="A130" s="1850" t="s">
        <v>2246</v>
      </c>
      <c r="B130" s="1850" t="s">
        <v>16</v>
      </c>
      <c r="C130" s="1850" t="s">
        <v>2519</v>
      </c>
      <c r="D130" s="1850" t="s">
        <v>2520</v>
      </c>
      <c r="E130" s="1850" t="s">
        <v>2521</v>
      </c>
      <c r="F130" s="1850" t="s">
        <v>2522</v>
      </c>
      <c r="G130" s="1850" t="s">
        <v>22</v>
      </c>
      <c r="H130" s="1850" t="s">
        <v>22</v>
      </c>
      <c r="I130" s="1850" t="s">
        <v>853</v>
      </c>
    </row>
    <row customHeight="1" ht="11.25">
      <c r="A131" s="1850" t="s">
        <v>2246</v>
      </c>
      <c r="B131" s="1850" t="s">
        <v>16</v>
      </c>
      <c r="C131" s="1850" t="s">
        <v>2375</v>
      </c>
      <c r="D131" s="1850" t="s">
        <v>2376</v>
      </c>
      <c r="E131" s="1850" t="s">
        <v>2377</v>
      </c>
      <c r="F131" s="1850" t="s">
        <v>51</v>
      </c>
      <c r="G131" s="1850" t="s">
        <v>2378</v>
      </c>
      <c r="H131" s="1850" t="s">
        <v>22</v>
      </c>
      <c r="I131" s="1850" t="s">
        <v>853</v>
      </c>
    </row>
    <row customHeight="1" ht="11.25">
      <c r="A132" s="1850" t="s">
        <v>2246</v>
      </c>
      <c r="B132" s="1850" t="s">
        <v>16</v>
      </c>
      <c r="C132" s="1850" t="s">
        <v>2379</v>
      </c>
      <c r="D132" s="1850" t="s">
        <v>2380</v>
      </c>
      <c r="E132" s="1850" t="s">
        <v>2381</v>
      </c>
      <c r="F132" s="1850" t="s">
        <v>51</v>
      </c>
      <c r="G132" s="1850" t="s">
        <v>22</v>
      </c>
      <c r="H132" s="1850" t="s">
        <v>22</v>
      </c>
      <c r="I132" s="1850" t="s">
        <v>853</v>
      </c>
    </row>
    <row customHeight="1" ht="11.25">
      <c r="A133" s="1850" t="s">
        <v>2246</v>
      </c>
      <c r="B133" s="1850" t="s">
        <v>16</v>
      </c>
      <c r="C133" s="1850" t="s">
        <v>2392</v>
      </c>
      <c r="D133" s="1850" t="s">
        <v>2393</v>
      </c>
      <c r="E133" s="1850" t="s">
        <v>2394</v>
      </c>
      <c r="F133" s="1850" t="s">
        <v>2395</v>
      </c>
      <c r="G133" s="1850" t="s">
        <v>2396</v>
      </c>
      <c r="H133" s="1850" t="s">
        <v>22</v>
      </c>
      <c r="I133" s="1850" t="s">
        <v>853</v>
      </c>
    </row>
    <row customHeight="1" ht="11.25">
      <c r="A134" s="1850" t="s">
        <v>2246</v>
      </c>
      <c r="B134" s="1850" t="s">
        <v>16</v>
      </c>
      <c r="C134" s="1850" t="s">
        <v>2523</v>
      </c>
      <c r="D134" s="1850" t="s">
        <v>2524</v>
      </c>
      <c r="E134" s="1850" t="s">
        <v>2525</v>
      </c>
      <c r="F134" s="1850" t="s">
        <v>2277</v>
      </c>
      <c r="G134" s="1850" t="s">
        <v>22</v>
      </c>
      <c r="H134" s="1850" t="s">
        <v>22</v>
      </c>
      <c r="I134" s="1850" t="s">
        <v>853</v>
      </c>
    </row>
    <row customHeight="1" ht="11.25">
      <c r="A135" s="1850" t="s">
        <v>2246</v>
      </c>
      <c r="B135" s="1850" t="s">
        <v>16</v>
      </c>
      <c r="C135" s="1850" t="s">
        <v>2526</v>
      </c>
      <c r="D135" s="1850" t="s">
        <v>2527</v>
      </c>
      <c r="E135" s="1850" t="s">
        <v>2528</v>
      </c>
      <c r="F135" s="1850" t="s">
        <v>2262</v>
      </c>
      <c r="G135" s="1850" t="s">
        <v>22</v>
      </c>
      <c r="H135" s="1850" t="s">
        <v>2529</v>
      </c>
      <c r="I135" s="1850" t="s">
        <v>853</v>
      </c>
    </row>
    <row customHeight="1" ht="11.25">
      <c r="A136" s="1850" t="s">
        <v>2246</v>
      </c>
      <c r="B136" s="1850" t="s">
        <v>16</v>
      </c>
      <c r="C136" s="1850" t="s">
        <v>2530</v>
      </c>
      <c r="D136" s="1850" t="s">
        <v>2531</v>
      </c>
      <c r="E136" s="1850" t="s">
        <v>2532</v>
      </c>
      <c r="F136" s="1850" t="s">
        <v>2400</v>
      </c>
      <c r="G136" s="1850" t="s">
        <v>22</v>
      </c>
      <c r="H136" s="1850" t="s">
        <v>22</v>
      </c>
      <c r="I136" s="1850" t="s">
        <v>853</v>
      </c>
    </row>
    <row customHeight="1" ht="11.25">
      <c r="A137" s="1850" t="s">
        <v>2246</v>
      </c>
      <c r="B137" s="1850" t="s">
        <v>16</v>
      </c>
      <c r="C137" s="1850" t="s">
        <v>2408</v>
      </c>
      <c r="D137" s="1850" t="s">
        <v>2409</v>
      </c>
      <c r="E137" s="1850" t="s">
        <v>2410</v>
      </c>
      <c r="F137" s="1850" t="s">
        <v>2257</v>
      </c>
      <c r="G137" s="1850" t="s">
        <v>22</v>
      </c>
      <c r="H137" s="1850" t="s">
        <v>22</v>
      </c>
      <c r="I137" s="1850" t="s">
        <v>853</v>
      </c>
    </row>
    <row customHeight="1" ht="11.25">
      <c r="A138" s="1850" t="s">
        <v>2246</v>
      </c>
      <c r="B138" s="1850" t="s">
        <v>16</v>
      </c>
      <c r="C138" s="1850" t="s">
        <v>2533</v>
      </c>
      <c r="D138" s="1850" t="s">
        <v>2534</v>
      </c>
      <c r="E138" s="1850" t="s">
        <v>2535</v>
      </c>
      <c r="F138" s="1850" t="s">
        <v>2285</v>
      </c>
      <c r="G138" s="1850" t="s">
        <v>22</v>
      </c>
      <c r="H138" s="1850" t="s">
        <v>22</v>
      </c>
      <c r="I138" s="1850" t="s">
        <v>853</v>
      </c>
    </row>
    <row customHeight="1" ht="11.25">
      <c r="A139" s="1850" t="s">
        <v>2246</v>
      </c>
      <c r="B139" s="1850" t="s">
        <v>16</v>
      </c>
      <c r="C139" s="1850" t="s">
        <v>2414</v>
      </c>
      <c r="D139" s="1850" t="s">
        <v>2415</v>
      </c>
      <c r="E139" s="1850" t="s">
        <v>2416</v>
      </c>
      <c r="F139" s="1850" t="s">
        <v>2302</v>
      </c>
      <c r="G139" s="1850" t="s">
        <v>2417</v>
      </c>
      <c r="H139" s="1850" t="s">
        <v>22</v>
      </c>
      <c r="I139" s="1850" t="s">
        <v>853</v>
      </c>
    </row>
    <row customHeight="1" ht="11.25">
      <c r="A140" s="1850" t="s">
        <v>2246</v>
      </c>
      <c r="B140" s="1850" t="s">
        <v>16</v>
      </c>
      <c r="C140" s="1850" t="s">
        <v>2536</v>
      </c>
      <c r="D140" s="1850" t="s">
        <v>2537</v>
      </c>
      <c r="E140" s="1850" t="s">
        <v>2538</v>
      </c>
      <c r="F140" s="1850" t="s">
        <v>2400</v>
      </c>
      <c r="G140" s="1850" t="s">
        <v>22</v>
      </c>
      <c r="H140" s="1850" t="s">
        <v>22</v>
      </c>
      <c r="I140" s="1850" t="s">
        <v>853</v>
      </c>
    </row>
    <row customHeight="1" ht="11.25">
      <c r="A141" s="1850" t="s">
        <v>2246</v>
      </c>
      <c r="B141" s="1850" t="s">
        <v>16</v>
      </c>
      <c r="C141" s="1850" t="s">
        <v>2539</v>
      </c>
      <c r="D141" s="1850" t="s">
        <v>2540</v>
      </c>
      <c r="E141" s="1850" t="s">
        <v>2541</v>
      </c>
      <c r="F141" s="1850" t="s">
        <v>51</v>
      </c>
      <c r="G141" s="1850" t="s">
        <v>22</v>
      </c>
      <c r="H141" s="1850" t="s">
        <v>22</v>
      </c>
      <c r="I141" s="1850" t="s">
        <v>853</v>
      </c>
    </row>
    <row customHeight="1" ht="11.25">
      <c r="A142" s="1850" t="s">
        <v>2246</v>
      </c>
      <c r="B142" s="1850" t="s">
        <v>16</v>
      </c>
      <c r="C142" s="1850" t="s">
        <v>2542</v>
      </c>
      <c r="D142" s="1850" t="s">
        <v>2543</v>
      </c>
      <c r="E142" s="1850" t="s">
        <v>2544</v>
      </c>
      <c r="F142" s="1850" t="s">
        <v>2545</v>
      </c>
      <c r="G142" s="1850" t="s">
        <v>22</v>
      </c>
      <c r="H142" s="1850" t="s">
        <v>22</v>
      </c>
      <c r="I142" s="1850" t="s">
        <v>853</v>
      </c>
    </row>
    <row customHeight="1" ht="11.25">
      <c r="A143" s="1850" t="s">
        <v>2246</v>
      </c>
      <c r="B143" s="1850" t="s">
        <v>16</v>
      </c>
      <c r="C143" s="1850" t="s">
        <v>2546</v>
      </c>
      <c r="D143" s="1850" t="s">
        <v>2547</v>
      </c>
      <c r="E143" s="1850" t="s">
        <v>2548</v>
      </c>
      <c r="F143" s="1850" t="s">
        <v>2319</v>
      </c>
      <c r="G143" s="1850" t="s">
        <v>2549</v>
      </c>
      <c r="H143" s="1850" t="s">
        <v>22</v>
      </c>
      <c r="I143" s="1850" t="s">
        <v>853</v>
      </c>
    </row>
    <row customHeight="1" ht="11.25">
      <c r="A144" s="1850" t="s">
        <v>2246</v>
      </c>
      <c r="B144" s="1850" t="s">
        <v>16</v>
      </c>
      <c r="C144" s="1850" t="s">
        <v>2550</v>
      </c>
      <c r="D144" s="1850" t="s">
        <v>2551</v>
      </c>
      <c r="E144" s="1850" t="s">
        <v>2544</v>
      </c>
      <c r="F144" s="1850" t="s">
        <v>2366</v>
      </c>
      <c r="G144" s="1850" t="s">
        <v>22</v>
      </c>
      <c r="H144" s="1850" t="s">
        <v>22</v>
      </c>
      <c r="I144" s="1850" t="s">
        <v>853</v>
      </c>
    </row>
    <row customHeight="1" ht="11.25">
      <c r="A145" s="1850" t="s">
        <v>2246</v>
      </c>
      <c r="B145" s="1850" t="s">
        <v>16</v>
      </c>
      <c r="C145" s="1850" t="s">
        <v>2552</v>
      </c>
      <c r="D145" s="1850" t="s">
        <v>2553</v>
      </c>
      <c r="E145" s="1850" t="s">
        <v>2554</v>
      </c>
      <c r="F145" s="1850" t="s">
        <v>2522</v>
      </c>
      <c r="G145" s="1850" t="s">
        <v>22</v>
      </c>
      <c r="H145" s="1850" t="s">
        <v>22</v>
      </c>
      <c r="I145" s="1850" t="s">
        <v>853</v>
      </c>
    </row>
    <row customHeight="1" ht="11.25">
      <c r="A146" s="1850" t="s">
        <v>2246</v>
      </c>
      <c r="B146" s="1850" t="s">
        <v>16</v>
      </c>
      <c r="C146" s="1850" t="s">
        <v>2555</v>
      </c>
      <c r="D146" s="1850" t="s">
        <v>2556</v>
      </c>
      <c r="E146" s="1850" t="s">
        <v>2557</v>
      </c>
      <c r="F146" s="1850" t="s">
        <v>51</v>
      </c>
      <c r="G146" s="1850" t="s">
        <v>22</v>
      </c>
      <c r="H146" s="1850" t="s">
        <v>22</v>
      </c>
      <c r="I146" s="1850" t="s">
        <v>853</v>
      </c>
    </row>
    <row customHeight="1" ht="11.25">
      <c r="A147" s="1850" t="s">
        <v>2246</v>
      </c>
      <c r="B147" s="1850" t="s">
        <v>16</v>
      </c>
      <c r="C147" s="1850" t="s">
        <v>2558</v>
      </c>
      <c r="D147" s="1850" t="s">
        <v>2559</v>
      </c>
      <c r="E147" s="1850" t="s">
        <v>2560</v>
      </c>
      <c r="F147" s="1850" t="s">
        <v>51</v>
      </c>
      <c r="G147" s="1850" t="s">
        <v>22</v>
      </c>
      <c r="H147" s="1850" t="s">
        <v>22</v>
      </c>
      <c r="I147" s="1850" t="s">
        <v>853</v>
      </c>
    </row>
    <row customHeight="1" ht="11.25">
      <c r="A148" s="1850" t="s">
        <v>2246</v>
      </c>
      <c r="B148" s="1850" t="s">
        <v>16</v>
      </c>
      <c r="C148" s="1850" t="s">
        <v>2444</v>
      </c>
      <c r="D148" s="1850" t="s">
        <v>2445</v>
      </c>
      <c r="E148" s="1850" t="s">
        <v>2446</v>
      </c>
      <c r="F148" s="1850" t="s">
        <v>51</v>
      </c>
      <c r="G148" s="1850" t="s">
        <v>22</v>
      </c>
      <c r="H148" s="1850" t="s">
        <v>22</v>
      </c>
      <c r="I148" s="1850" t="s">
        <v>853</v>
      </c>
    </row>
    <row customHeight="1" ht="11.25">
      <c r="A149" s="1850" t="s">
        <v>2246</v>
      </c>
      <c r="B149" s="1850" t="s">
        <v>16</v>
      </c>
      <c r="C149" s="1850" t="s">
        <v>2561</v>
      </c>
      <c r="D149" s="1850" t="s">
        <v>2562</v>
      </c>
      <c r="E149" s="1850" t="s">
        <v>2563</v>
      </c>
      <c r="F149" s="1850" t="s">
        <v>2391</v>
      </c>
      <c r="G149" s="1850" t="s">
        <v>22</v>
      </c>
      <c r="H149" s="1850" t="s">
        <v>22</v>
      </c>
      <c r="I149" s="1850" t="s">
        <v>853</v>
      </c>
    </row>
    <row customHeight="1" ht="11.25">
      <c r="A150" s="1850" t="s">
        <v>2246</v>
      </c>
      <c r="B150" s="1850" t="s">
        <v>16</v>
      </c>
      <c r="C150" s="1850" t="s">
        <v>2463</v>
      </c>
      <c r="D150" s="1850" t="s">
        <v>2464</v>
      </c>
      <c r="E150" s="1850" t="s">
        <v>2269</v>
      </c>
      <c r="F150" s="1850" t="s">
        <v>2465</v>
      </c>
      <c r="G150" s="1850" t="s">
        <v>2466</v>
      </c>
      <c r="H150" s="1850" t="s">
        <v>22</v>
      </c>
      <c r="I150" s="1850" t="s">
        <v>853</v>
      </c>
    </row>
    <row customHeight="1" ht="11.25">
      <c r="A151" s="1850" t="s">
        <v>2246</v>
      </c>
      <c r="B151" s="1850" t="s">
        <v>16</v>
      </c>
      <c r="C151" s="1850" t="s">
        <v>2564</v>
      </c>
      <c r="D151" s="1850" t="s">
        <v>2565</v>
      </c>
      <c r="E151" s="1850" t="s">
        <v>2566</v>
      </c>
      <c r="F151" s="1850" t="s">
        <v>2567</v>
      </c>
      <c r="G151" s="1850" t="s">
        <v>22</v>
      </c>
      <c r="H151" s="1850" t="s">
        <v>22</v>
      </c>
      <c r="I151" s="1850" t="s">
        <v>853</v>
      </c>
    </row>
    <row customHeight="1" ht="11.25">
      <c r="A152" s="1850" t="s">
        <v>2246</v>
      </c>
      <c r="B152" s="1850" t="s">
        <v>16</v>
      </c>
      <c r="C152" s="1850" t="s">
        <v>2568</v>
      </c>
      <c r="D152" s="1850" t="s">
        <v>2569</v>
      </c>
      <c r="E152" s="1850" t="s">
        <v>2570</v>
      </c>
      <c r="F152" s="1850" t="s">
        <v>2424</v>
      </c>
      <c r="G152" s="1850" t="s">
        <v>22</v>
      </c>
      <c r="H152" s="1850" t="s">
        <v>22</v>
      </c>
      <c r="I152" s="1850" t="s">
        <v>853</v>
      </c>
    </row>
    <row customHeight="1" ht="11.25">
      <c r="A153" s="1850" t="s">
        <v>2246</v>
      </c>
      <c r="B153" s="1850" t="s">
        <v>16</v>
      </c>
      <c r="C153" s="1850" t="s">
        <v>13</v>
      </c>
      <c r="D153" s="1850" t="s">
        <v>46</v>
      </c>
      <c r="E153" s="1850" t="s">
        <v>49</v>
      </c>
      <c r="F153" s="1850" t="s">
        <v>51</v>
      </c>
      <c r="G153" s="1850" t="s">
        <v>22</v>
      </c>
      <c r="H153" s="1850" t="s">
        <v>22</v>
      </c>
      <c r="I153" s="1850" t="s">
        <v>853</v>
      </c>
    </row>
    <row customHeight="1" ht="11.25">
      <c r="A154" s="1850" t="s">
        <v>2246</v>
      </c>
      <c r="B154" s="1850" t="s">
        <v>16</v>
      </c>
      <c r="C154" s="1850" t="s">
        <v>2571</v>
      </c>
      <c r="D154" s="1850" t="s">
        <v>2572</v>
      </c>
      <c r="E154" s="1850" t="s">
        <v>2573</v>
      </c>
      <c r="F154" s="1850" t="s">
        <v>2400</v>
      </c>
      <c r="G154" s="1850" t="s">
        <v>22</v>
      </c>
      <c r="H154" s="1850" t="s">
        <v>22</v>
      </c>
      <c r="I154" s="1850" t="s">
        <v>853</v>
      </c>
    </row>
    <row customHeight="1" ht="11.25">
      <c r="A155" s="1850" t="s">
        <v>2246</v>
      </c>
      <c r="B155" s="1850" t="s">
        <v>16</v>
      </c>
      <c r="C155" s="1850" t="s">
        <v>2574</v>
      </c>
      <c r="D155" s="1850" t="s">
        <v>2575</v>
      </c>
      <c r="E155" s="1850" t="s">
        <v>2576</v>
      </c>
      <c r="F155" s="1850" t="s">
        <v>2257</v>
      </c>
      <c r="G155" s="1850" t="s">
        <v>22</v>
      </c>
      <c r="H155" s="1850" t="s">
        <v>22</v>
      </c>
      <c r="I155" s="1850" t="s">
        <v>853</v>
      </c>
    </row>
    <row customHeight="1" ht="11.25">
      <c r="A156" s="1850" t="s">
        <v>2246</v>
      </c>
      <c r="B156" s="1850" t="s">
        <v>16</v>
      </c>
      <c r="C156" s="1850" t="s">
        <v>22</v>
      </c>
      <c r="D156" s="1850" t="s">
        <v>2467</v>
      </c>
      <c r="E156" s="1850" t="s">
        <v>2468</v>
      </c>
      <c r="F156" s="1850" t="s">
        <v>51</v>
      </c>
      <c r="G156" s="1850" t="s">
        <v>22</v>
      </c>
      <c r="H156" s="1850" t="s">
        <v>22</v>
      </c>
      <c r="I156" s="1850" t="s">
        <v>853</v>
      </c>
    </row>
    <row customHeight="1" ht="11.25">
      <c r="A157" s="1850" t="s">
        <v>2246</v>
      </c>
      <c r="B157" s="1850" t="s">
        <v>16</v>
      </c>
      <c r="C157" s="1850" t="s">
        <v>2483</v>
      </c>
      <c r="D157" s="1850" t="s">
        <v>2484</v>
      </c>
      <c r="E157" s="1850" t="s">
        <v>2481</v>
      </c>
      <c r="F157" s="1850" t="s">
        <v>2485</v>
      </c>
      <c r="G157" s="1850" t="s">
        <v>22</v>
      </c>
      <c r="H157" s="1850" t="s">
        <v>22</v>
      </c>
      <c r="I157" s="1850" t="s">
        <v>853</v>
      </c>
    </row>
    <row customHeight="1" ht="11.25">
      <c r="A158" s="1850" t="s">
        <v>2246</v>
      </c>
      <c r="B158" s="1850" t="s">
        <v>16</v>
      </c>
      <c r="C158" s="1850" t="s">
        <v>2479</v>
      </c>
      <c r="D158" s="1850" t="s">
        <v>2480</v>
      </c>
      <c r="E158" s="1850" t="s">
        <v>2481</v>
      </c>
      <c r="F158" s="1850" t="s">
        <v>2482</v>
      </c>
      <c r="G158" s="1850" t="s">
        <v>22</v>
      </c>
      <c r="H158" s="1850" t="s">
        <v>22</v>
      </c>
      <c r="I158" s="1850" t="s">
        <v>853</v>
      </c>
    </row>
    <row customHeight="1" ht="11.25">
      <c r="A159" s="1850" t="s">
        <v>2246</v>
      </c>
      <c r="B159" s="1850" t="s">
        <v>16</v>
      </c>
      <c r="C159" s="1850" t="s">
        <v>2486</v>
      </c>
      <c r="D159" s="1850" t="s">
        <v>2268</v>
      </c>
      <c r="E159" s="1850" t="s">
        <v>2269</v>
      </c>
      <c r="F159" s="1850" t="s">
        <v>2487</v>
      </c>
      <c r="G159" s="1850" t="s">
        <v>2488</v>
      </c>
      <c r="H159" s="1850" t="s">
        <v>22</v>
      </c>
      <c r="I159" s="1850" t="s">
        <v>906</v>
      </c>
    </row>
    <row customHeight="1" ht="11.25">
      <c r="A160" s="1850" t="s">
        <v>2246</v>
      </c>
      <c r="B160" s="1850" t="s">
        <v>16</v>
      </c>
      <c r="C160" s="1850" t="s">
        <v>2267</v>
      </c>
      <c r="D160" s="1850" t="s">
        <v>2268</v>
      </c>
      <c r="E160" s="1850" t="s">
        <v>2269</v>
      </c>
      <c r="F160" s="1850" t="s">
        <v>2270</v>
      </c>
      <c r="G160" s="1850" t="s">
        <v>22</v>
      </c>
      <c r="H160" s="1850" t="s">
        <v>22</v>
      </c>
      <c r="I160" s="1850" t="s">
        <v>906</v>
      </c>
    </row>
    <row customHeight="1" ht="11.25">
      <c r="A161" s="1850" t="s">
        <v>2246</v>
      </c>
      <c r="B161" s="1850" t="s">
        <v>16</v>
      </c>
      <c r="C161" s="1850" t="s">
        <v>2279</v>
      </c>
      <c r="D161" s="1850" t="s">
        <v>2280</v>
      </c>
      <c r="E161" s="1850" t="s">
        <v>2281</v>
      </c>
      <c r="F161" s="1850" t="s">
        <v>51</v>
      </c>
      <c r="G161" s="1850" t="s">
        <v>22</v>
      </c>
      <c r="H161" s="1850" t="s">
        <v>22</v>
      </c>
      <c r="I161" s="1850" t="s">
        <v>906</v>
      </c>
    </row>
    <row customHeight="1" ht="11.25">
      <c r="A162" s="1850" t="s">
        <v>2246</v>
      </c>
      <c r="B162" s="1850" t="s">
        <v>16</v>
      </c>
      <c r="C162" s="1850" t="s">
        <v>2295</v>
      </c>
      <c r="D162" s="1850" t="s">
        <v>2296</v>
      </c>
      <c r="E162" s="1850" t="s">
        <v>2297</v>
      </c>
      <c r="F162" s="1850" t="s">
        <v>2298</v>
      </c>
      <c r="G162" s="1850" t="s">
        <v>22</v>
      </c>
      <c r="H162" s="1850" t="s">
        <v>22</v>
      </c>
      <c r="I162" s="1850" t="s">
        <v>906</v>
      </c>
    </row>
    <row customHeight="1" ht="11.25">
      <c r="A163" s="1850" t="s">
        <v>2246</v>
      </c>
      <c r="B163" s="1850" t="s">
        <v>16</v>
      </c>
      <c r="C163" s="1850" t="s">
        <v>2303</v>
      </c>
      <c r="D163" s="1850" t="s">
        <v>2304</v>
      </c>
      <c r="E163" s="1850" t="s">
        <v>2305</v>
      </c>
      <c r="F163" s="1850" t="s">
        <v>2302</v>
      </c>
      <c r="G163" s="1850" t="s">
        <v>22</v>
      </c>
      <c r="H163" s="1850" t="s">
        <v>22</v>
      </c>
      <c r="I163" s="1850" t="s">
        <v>906</v>
      </c>
    </row>
    <row customHeight="1" ht="11.25">
      <c r="A164" s="1850" t="s">
        <v>2246</v>
      </c>
      <c r="B164" s="1850" t="s">
        <v>16</v>
      </c>
      <c r="C164" s="1850" t="s">
        <v>2324</v>
      </c>
      <c r="D164" s="1850" t="s">
        <v>2325</v>
      </c>
      <c r="E164" s="1850" t="s">
        <v>2326</v>
      </c>
      <c r="F164" s="1850" t="s">
        <v>2302</v>
      </c>
      <c r="G164" s="1850" t="s">
        <v>22</v>
      </c>
      <c r="H164" s="1850" t="s">
        <v>22</v>
      </c>
      <c r="I164" s="1850" t="s">
        <v>906</v>
      </c>
    </row>
    <row customHeight="1" ht="11.25">
      <c r="A165" s="1850" t="s">
        <v>2246</v>
      </c>
      <c r="B165" s="1850" t="s">
        <v>16</v>
      </c>
      <c r="C165" s="1850" t="s">
        <v>2493</v>
      </c>
      <c r="D165" s="1850" t="s">
        <v>2494</v>
      </c>
      <c r="E165" s="1850" t="s">
        <v>2495</v>
      </c>
      <c r="F165" s="1850" t="s">
        <v>2257</v>
      </c>
      <c r="G165" s="1850" t="s">
        <v>22</v>
      </c>
      <c r="H165" s="1850" t="s">
        <v>2496</v>
      </c>
      <c r="I165" s="1850" t="s">
        <v>906</v>
      </c>
    </row>
    <row customHeight="1" ht="11.25">
      <c r="A166" s="1850" t="s">
        <v>2246</v>
      </c>
      <c r="B166" s="1850" t="s">
        <v>16</v>
      </c>
      <c r="C166" s="1850" t="s">
        <v>2343</v>
      </c>
      <c r="D166" s="1850" t="s">
        <v>2344</v>
      </c>
      <c r="E166" s="1850" t="s">
        <v>2345</v>
      </c>
      <c r="F166" s="1850" t="s">
        <v>2302</v>
      </c>
      <c r="G166" s="1850" t="s">
        <v>22</v>
      </c>
      <c r="H166" s="1850" t="s">
        <v>22</v>
      </c>
      <c r="I166" s="1850" t="s">
        <v>906</v>
      </c>
    </row>
    <row customHeight="1" ht="11.25">
      <c r="A167" s="1850" t="s">
        <v>2246</v>
      </c>
      <c r="B167" s="1850" t="s">
        <v>16</v>
      </c>
      <c r="C167" s="1850" t="s">
        <v>2349</v>
      </c>
      <c r="D167" s="1850" t="s">
        <v>2350</v>
      </c>
      <c r="E167" s="1850" t="s">
        <v>2351</v>
      </c>
      <c r="F167" s="1850" t="s">
        <v>2352</v>
      </c>
      <c r="G167" s="1850" t="s">
        <v>22</v>
      </c>
      <c r="H167" s="1850" t="s">
        <v>22</v>
      </c>
      <c r="I167" s="1850" t="s">
        <v>906</v>
      </c>
    </row>
    <row customHeight="1" ht="11.25">
      <c r="A168" s="1850" t="s">
        <v>2246</v>
      </c>
      <c r="B168" s="1850" t="s">
        <v>16</v>
      </c>
      <c r="C168" s="1850" t="s">
        <v>2497</v>
      </c>
      <c r="D168" s="1850" t="s">
        <v>2498</v>
      </c>
      <c r="E168" s="1850" t="s">
        <v>2499</v>
      </c>
      <c r="F168" s="1850" t="s">
        <v>51</v>
      </c>
      <c r="G168" s="1850" t="s">
        <v>22</v>
      </c>
      <c r="H168" s="1850" t="s">
        <v>22</v>
      </c>
      <c r="I168" s="1850" t="s">
        <v>906</v>
      </c>
    </row>
    <row customHeight="1" ht="11.25">
      <c r="A169" s="1850" t="s">
        <v>2246</v>
      </c>
      <c r="B169" s="1850" t="s">
        <v>16</v>
      </c>
      <c r="C169" s="1850" t="s">
        <v>2357</v>
      </c>
      <c r="D169" s="1850" t="s">
        <v>2358</v>
      </c>
      <c r="E169" s="1850" t="s">
        <v>2359</v>
      </c>
      <c r="F169" s="1850" t="s">
        <v>2250</v>
      </c>
      <c r="G169" s="1850" t="s">
        <v>22</v>
      </c>
      <c r="H169" s="1850" t="s">
        <v>22</v>
      </c>
      <c r="I169" s="1850" t="s">
        <v>906</v>
      </c>
    </row>
    <row customHeight="1" ht="11.25">
      <c r="A170" s="1850" t="s">
        <v>2246</v>
      </c>
      <c r="B170" s="1850" t="s">
        <v>16</v>
      </c>
      <c r="C170" s="1850" t="s">
        <v>2500</v>
      </c>
      <c r="D170" s="1850" t="s">
        <v>2501</v>
      </c>
      <c r="E170" s="1850" t="s">
        <v>2502</v>
      </c>
      <c r="F170" s="1850" t="s">
        <v>2503</v>
      </c>
      <c r="G170" s="1850" t="s">
        <v>22</v>
      </c>
      <c r="H170" s="1850" t="s">
        <v>22</v>
      </c>
      <c r="I170" s="1850" t="s">
        <v>906</v>
      </c>
    </row>
    <row customHeight="1" ht="11.25">
      <c r="A171" s="1850" t="s">
        <v>2246</v>
      </c>
      <c r="B171" s="1850" t="s">
        <v>16</v>
      </c>
      <c r="C171" s="1850" t="s">
        <v>2507</v>
      </c>
      <c r="D171" s="1850" t="s">
        <v>2508</v>
      </c>
      <c r="E171" s="1850" t="s">
        <v>2509</v>
      </c>
      <c r="F171" s="1850" t="s">
        <v>2302</v>
      </c>
      <c r="G171" s="1850" t="s">
        <v>22</v>
      </c>
      <c r="H171" s="1850" t="s">
        <v>22</v>
      </c>
      <c r="I171" s="1850" t="s">
        <v>906</v>
      </c>
    </row>
    <row customHeight="1" ht="11.25">
      <c r="A172" s="1850" t="s">
        <v>2246</v>
      </c>
      <c r="B172" s="1850" t="s">
        <v>16</v>
      </c>
      <c r="C172" s="1850" t="s">
        <v>2577</v>
      </c>
      <c r="D172" s="1850" t="s">
        <v>2578</v>
      </c>
      <c r="E172" s="1850" t="s">
        <v>2579</v>
      </c>
      <c r="F172" s="1850" t="s">
        <v>2391</v>
      </c>
      <c r="G172" s="1850" t="s">
        <v>22</v>
      </c>
      <c r="H172" s="1850" t="s">
        <v>22</v>
      </c>
      <c r="I172" s="1850" t="s">
        <v>906</v>
      </c>
    </row>
    <row customHeight="1" ht="11.25">
      <c r="A173" s="1850" t="s">
        <v>2246</v>
      </c>
      <c r="B173" s="1850" t="s">
        <v>16</v>
      </c>
      <c r="C173" s="1850" t="s">
        <v>22</v>
      </c>
      <c r="D173" s="1850" t="s">
        <v>2367</v>
      </c>
      <c r="E173" s="1850" t="s">
        <v>2368</v>
      </c>
      <c r="F173" s="1850" t="s">
        <v>51</v>
      </c>
      <c r="G173" s="1850" t="s">
        <v>22</v>
      </c>
      <c r="H173" s="1850" t="s">
        <v>22</v>
      </c>
      <c r="I173" s="1850" t="s">
        <v>906</v>
      </c>
    </row>
    <row customHeight="1" ht="11.25">
      <c r="A174" s="1850" t="s">
        <v>2246</v>
      </c>
      <c r="B174" s="1850" t="s">
        <v>16</v>
      </c>
      <c r="C174" s="1850" t="s">
        <v>2379</v>
      </c>
      <c r="D174" s="1850" t="s">
        <v>2380</v>
      </c>
      <c r="E174" s="1850" t="s">
        <v>2381</v>
      </c>
      <c r="F174" s="1850" t="s">
        <v>51</v>
      </c>
      <c r="G174" s="1850" t="s">
        <v>22</v>
      </c>
      <c r="H174" s="1850" t="s">
        <v>22</v>
      </c>
      <c r="I174" s="1850" t="s">
        <v>906</v>
      </c>
    </row>
    <row customHeight="1" ht="11.25">
      <c r="A175" s="1850" t="s">
        <v>2246</v>
      </c>
      <c r="B175" s="1850" t="s">
        <v>16</v>
      </c>
      <c r="C175" s="1850" t="s">
        <v>2523</v>
      </c>
      <c r="D175" s="1850" t="s">
        <v>2524</v>
      </c>
      <c r="E175" s="1850" t="s">
        <v>2525</v>
      </c>
      <c r="F175" s="1850" t="s">
        <v>2277</v>
      </c>
      <c r="G175" s="1850" t="s">
        <v>22</v>
      </c>
      <c r="H175" s="1850" t="s">
        <v>22</v>
      </c>
      <c r="I175" s="1850" t="s">
        <v>906</v>
      </c>
    </row>
    <row customHeight="1" ht="11.25">
      <c r="A176" s="1850" t="s">
        <v>2246</v>
      </c>
      <c r="B176" s="1850" t="s">
        <v>16</v>
      </c>
      <c r="C176" s="1850" t="s">
        <v>2526</v>
      </c>
      <c r="D176" s="1850" t="s">
        <v>2527</v>
      </c>
      <c r="E176" s="1850" t="s">
        <v>2528</v>
      </c>
      <c r="F176" s="1850" t="s">
        <v>2262</v>
      </c>
      <c r="G176" s="1850" t="s">
        <v>22</v>
      </c>
      <c r="H176" s="1850" t="s">
        <v>2529</v>
      </c>
      <c r="I176" s="1850" t="s">
        <v>906</v>
      </c>
    </row>
    <row customHeight="1" ht="11.25">
      <c r="A177" s="1850" t="s">
        <v>2246</v>
      </c>
      <c r="B177" s="1850" t="s">
        <v>16</v>
      </c>
      <c r="C177" s="1850" t="s">
        <v>2405</v>
      </c>
      <c r="D177" s="1850" t="s">
        <v>2406</v>
      </c>
      <c r="E177" s="1850" t="s">
        <v>2407</v>
      </c>
      <c r="F177" s="1850" t="s">
        <v>2257</v>
      </c>
      <c r="G177" s="1850" t="s">
        <v>22</v>
      </c>
      <c r="H177" s="1850" t="s">
        <v>22</v>
      </c>
      <c r="I177" s="1850" t="s">
        <v>906</v>
      </c>
    </row>
    <row customHeight="1" ht="11.25">
      <c r="A178" s="1850" t="s">
        <v>2246</v>
      </c>
      <c r="B178" s="1850" t="s">
        <v>16</v>
      </c>
      <c r="C178" s="1850" t="s">
        <v>2533</v>
      </c>
      <c r="D178" s="1850" t="s">
        <v>2534</v>
      </c>
      <c r="E178" s="1850" t="s">
        <v>2535</v>
      </c>
      <c r="F178" s="1850" t="s">
        <v>2285</v>
      </c>
      <c r="G178" s="1850" t="s">
        <v>22</v>
      </c>
      <c r="H178" s="1850" t="s">
        <v>22</v>
      </c>
      <c r="I178" s="1850" t="s">
        <v>906</v>
      </c>
    </row>
    <row customHeight="1" ht="11.25">
      <c r="A179" s="1850" t="s">
        <v>2246</v>
      </c>
      <c r="B179" s="1850" t="s">
        <v>16</v>
      </c>
      <c r="C179" s="1850" t="s">
        <v>2414</v>
      </c>
      <c r="D179" s="1850" t="s">
        <v>2415</v>
      </c>
      <c r="E179" s="1850" t="s">
        <v>2416</v>
      </c>
      <c r="F179" s="1850" t="s">
        <v>2302</v>
      </c>
      <c r="G179" s="1850" t="s">
        <v>2417</v>
      </c>
      <c r="H179" s="1850" t="s">
        <v>22</v>
      </c>
      <c r="I179" s="1850" t="s">
        <v>906</v>
      </c>
    </row>
    <row customHeight="1" ht="11.25">
      <c r="A180" s="1850" t="s">
        <v>2246</v>
      </c>
      <c r="B180" s="1850" t="s">
        <v>16</v>
      </c>
      <c r="C180" s="1850" t="s">
        <v>2580</v>
      </c>
      <c r="D180" s="1850" t="s">
        <v>2581</v>
      </c>
      <c r="E180" s="1850" t="s">
        <v>2582</v>
      </c>
      <c r="F180" s="1850" t="s">
        <v>2450</v>
      </c>
      <c r="G180" s="1850" t="s">
        <v>22</v>
      </c>
      <c r="H180" s="1850" t="s">
        <v>22</v>
      </c>
      <c r="I180" s="1850" t="s">
        <v>906</v>
      </c>
    </row>
    <row customHeight="1" ht="11.25">
      <c r="A181" s="1850" t="s">
        <v>2246</v>
      </c>
      <c r="B181" s="1850" t="s">
        <v>16</v>
      </c>
      <c r="C181" s="1850" t="s">
        <v>2536</v>
      </c>
      <c r="D181" s="1850" t="s">
        <v>2537</v>
      </c>
      <c r="E181" s="1850" t="s">
        <v>2538</v>
      </c>
      <c r="F181" s="1850" t="s">
        <v>2400</v>
      </c>
      <c r="G181" s="1850" t="s">
        <v>22</v>
      </c>
      <c r="H181" s="1850" t="s">
        <v>22</v>
      </c>
      <c r="I181" s="1850" t="s">
        <v>906</v>
      </c>
    </row>
    <row customHeight="1" ht="11.25">
      <c r="A182" s="1850" t="s">
        <v>2246</v>
      </c>
      <c r="B182" s="1850" t="s">
        <v>16</v>
      </c>
      <c r="C182" s="1850" t="s">
        <v>2539</v>
      </c>
      <c r="D182" s="1850" t="s">
        <v>2540</v>
      </c>
      <c r="E182" s="1850" t="s">
        <v>2541</v>
      </c>
      <c r="F182" s="1850" t="s">
        <v>51</v>
      </c>
      <c r="G182" s="1850" t="s">
        <v>22</v>
      </c>
      <c r="H182" s="1850" t="s">
        <v>22</v>
      </c>
      <c r="I182" s="1850" t="s">
        <v>906</v>
      </c>
    </row>
    <row customHeight="1" ht="11.25">
      <c r="A183" s="1850" t="s">
        <v>2246</v>
      </c>
      <c r="B183" s="1850" t="s">
        <v>16</v>
      </c>
      <c r="C183" s="1850" t="s">
        <v>2546</v>
      </c>
      <c r="D183" s="1850" t="s">
        <v>2547</v>
      </c>
      <c r="E183" s="1850" t="s">
        <v>2548</v>
      </c>
      <c r="F183" s="1850" t="s">
        <v>2319</v>
      </c>
      <c r="G183" s="1850" t="s">
        <v>2549</v>
      </c>
      <c r="H183" s="1850" t="s">
        <v>22</v>
      </c>
      <c r="I183" s="1850" t="s">
        <v>906</v>
      </c>
    </row>
    <row customHeight="1" ht="11.25">
      <c r="A184" s="1850" t="s">
        <v>2246</v>
      </c>
      <c r="B184" s="1850" t="s">
        <v>16</v>
      </c>
      <c r="C184" s="1850" t="s">
        <v>2550</v>
      </c>
      <c r="D184" s="1850" t="s">
        <v>2551</v>
      </c>
      <c r="E184" s="1850" t="s">
        <v>2544</v>
      </c>
      <c r="F184" s="1850" t="s">
        <v>2366</v>
      </c>
      <c r="G184" s="1850" t="s">
        <v>22</v>
      </c>
      <c r="H184" s="1850" t="s">
        <v>22</v>
      </c>
      <c r="I184" s="1850" t="s">
        <v>906</v>
      </c>
    </row>
    <row customHeight="1" ht="11.25">
      <c r="A185" s="1850" t="s">
        <v>2246</v>
      </c>
      <c r="B185" s="1850" t="s">
        <v>16</v>
      </c>
      <c r="C185" s="1850" t="s">
        <v>2552</v>
      </c>
      <c r="D185" s="1850" t="s">
        <v>2553</v>
      </c>
      <c r="E185" s="1850" t="s">
        <v>2554</v>
      </c>
      <c r="F185" s="1850" t="s">
        <v>2522</v>
      </c>
      <c r="G185" s="1850" t="s">
        <v>22</v>
      </c>
      <c r="H185" s="1850" t="s">
        <v>22</v>
      </c>
      <c r="I185" s="1850" t="s">
        <v>906</v>
      </c>
    </row>
    <row customHeight="1" ht="11.25">
      <c r="A186" s="1850" t="s">
        <v>2246</v>
      </c>
      <c r="B186" s="1850" t="s">
        <v>16</v>
      </c>
      <c r="C186" s="1850" t="s">
        <v>2558</v>
      </c>
      <c r="D186" s="1850" t="s">
        <v>2559</v>
      </c>
      <c r="E186" s="1850" t="s">
        <v>2560</v>
      </c>
      <c r="F186" s="1850" t="s">
        <v>51</v>
      </c>
      <c r="G186" s="1850" t="s">
        <v>22</v>
      </c>
      <c r="H186" s="1850" t="s">
        <v>22</v>
      </c>
      <c r="I186" s="1850" t="s">
        <v>906</v>
      </c>
    </row>
    <row customHeight="1" ht="11.25">
      <c r="A187" s="1850" t="s">
        <v>2246</v>
      </c>
      <c r="B187" s="1850" t="s">
        <v>16</v>
      </c>
      <c r="C187" s="1850" t="s">
        <v>2583</v>
      </c>
      <c r="D187" s="1850" t="s">
        <v>2584</v>
      </c>
      <c r="E187" s="1850" t="s">
        <v>2585</v>
      </c>
      <c r="F187" s="1850" t="s">
        <v>2323</v>
      </c>
      <c r="G187" s="1850" t="s">
        <v>22</v>
      </c>
      <c r="H187" s="1850" t="s">
        <v>22</v>
      </c>
      <c r="I187" s="1850" t="s">
        <v>906</v>
      </c>
    </row>
    <row customHeight="1" ht="11.25">
      <c r="A188" s="1850" t="s">
        <v>2246</v>
      </c>
      <c r="B188" s="1850" t="s">
        <v>16</v>
      </c>
      <c r="C188" s="1850" t="s">
        <v>2561</v>
      </c>
      <c r="D188" s="1850" t="s">
        <v>2562</v>
      </c>
      <c r="E188" s="1850" t="s">
        <v>2563</v>
      </c>
      <c r="F188" s="1850" t="s">
        <v>2391</v>
      </c>
      <c r="G188" s="1850" t="s">
        <v>22</v>
      </c>
      <c r="H188" s="1850" t="s">
        <v>22</v>
      </c>
      <c r="I188" s="1850" t="s">
        <v>906</v>
      </c>
    </row>
    <row customHeight="1" ht="11.25">
      <c r="A189" s="1850" t="s">
        <v>2246</v>
      </c>
      <c r="B189" s="1850" t="s">
        <v>16</v>
      </c>
      <c r="C189" s="1850" t="s">
        <v>2463</v>
      </c>
      <c r="D189" s="1850" t="s">
        <v>2464</v>
      </c>
      <c r="E189" s="1850" t="s">
        <v>2269</v>
      </c>
      <c r="F189" s="1850" t="s">
        <v>2465</v>
      </c>
      <c r="G189" s="1850" t="s">
        <v>2466</v>
      </c>
      <c r="H189" s="1850" t="s">
        <v>22</v>
      </c>
      <c r="I189" s="1850" t="s">
        <v>906</v>
      </c>
    </row>
    <row customHeight="1" ht="11.25">
      <c r="A190" s="1850" t="s">
        <v>2246</v>
      </c>
      <c r="B190" s="1850" t="s">
        <v>16</v>
      </c>
      <c r="C190" s="1850" t="s">
        <v>2564</v>
      </c>
      <c r="D190" s="1850" t="s">
        <v>2565</v>
      </c>
      <c r="E190" s="1850" t="s">
        <v>2566</v>
      </c>
      <c r="F190" s="1850" t="s">
        <v>2567</v>
      </c>
      <c r="G190" s="1850" t="s">
        <v>22</v>
      </c>
      <c r="H190" s="1850" t="s">
        <v>22</v>
      </c>
      <c r="I190" s="1850" t="s">
        <v>906</v>
      </c>
    </row>
    <row customHeight="1" ht="11.25">
      <c r="A191" s="1850" t="s">
        <v>2246</v>
      </c>
      <c r="B191" s="1850" t="s">
        <v>16</v>
      </c>
      <c r="C191" s="1850" t="s">
        <v>2568</v>
      </c>
      <c r="D191" s="1850" t="s">
        <v>2569</v>
      </c>
      <c r="E191" s="1850" t="s">
        <v>2570</v>
      </c>
      <c r="F191" s="1850" t="s">
        <v>2424</v>
      </c>
      <c r="G191" s="1850" t="s">
        <v>22</v>
      </c>
      <c r="H191" s="1850" t="s">
        <v>22</v>
      </c>
      <c r="I191" s="1850" t="s">
        <v>906</v>
      </c>
    </row>
    <row customHeight="1" ht="11.25">
      <c r="A192" s="1850" t="s">
        <v>2246</v>
      </c>
      <c r="B192" s="1850" t="s">
        <v>16</v>
      </c>
      <c r="C192" s="1850" t="s">
        <v>13</v>
      </c>
      <c r="D192" s="1850" t="s">
        <v>46</v>
      </c>
      <c r="E192" s="1850" t="s">
        <v>49</v>
      </c>
      <c r="F192" s="1850" t="s">
        <v>51</v>
      </c>
      <c r="G192" s="1850" t="s">
        <v>22</v>
      </c>
      <c r="H192" s="1850" t="s">
        <v>22</v>
      </c>
      <c r="I192" s="1850" t="s">
        <v>906</v>
      </c>
    </row>
    <row customHeight="1" ht="11.25">
      <c r="A193" s="1850" t="s">
        <v>2246</v>
      </c>
      <c r="B193" s="1850" t="s">
        <v>16</v>
      </c>
      <c r="C193" s="1850" t="s">
        <v>2574</v>
      </c>
      <c r="D193" s="1850" t="s">
        <v>2575</v>
      </c>
      <c r="E193" s="1850" t="s">
        <v>2576</v>
      </c>
      <c r="F193" s="1850" t="s">
        <v>2257</v>
      </c>
      <c r="G193" s="1850" t="s">
        <v>22</v>
      </c>
      <c r="H193" s="1850" t="s">
        <v>22</v>
      </c>
      <c r="I193" s="1850" t="s">
        <v>906</v>
      </c>
    </row>
    <row customHeight="1" ht="11.25">
      <c r="A194" s="1850" t="s">
        <v>2246</v>
      </c>
      <c r="B194" s="1850" t="s">
        <v>16</v>
      </c>
      <c r="C194" s="1850" t="s">
        <v>22</v>
      </c>
      <c r="D194" s="1850" t="s">
        <v>2467</v>
      </c>
      <c r="E194" s="1850" t="s">
        <v>2468</v>
      </c>
      <c r="F194" s="1850" t="s">
        <v>51</v>
      </c>
      <c r="G194" s="1850" t="s">
        <v>22</v>
      </c>
      <c r="H194" s="1850" t="s">
        <v>22</v>
      </c>
      <c r="I194" s="1850" t="s">
        <v>906</v>
      </c>
    </row>
    <row customHeight="1" ht="11.25">
      <c r="A195" s="1850" t="s">
        <v>2246</v>
      </c>
      <c r="B195" s="1850" t="s">
        <v>16</v>
      </c>
      <c r="C195" s="1850" t="s">
        <v>2479</v>
      </c>
      <c r="D195" s="1850" t="s">
        <v>2480</v>
      </c>
      <c r="E195" s="1850" t="s">
        <v>2481</v>
      </c>
      <c r="F195" s="1850" t="s">
        <v>2482</v>
      </c>
      <c r="G195" s="1850" t="s">
        <v>22</v>
      </c>
      <c r="H195" s="1850" t="s">
        <v>22</v>
      </c>
      <c r="I195" s="1850" t="s">
        <v>906</v>
      </c>
    </row>
    <row customHeight="1" ht="11.25">
      <c r="A196" s="1850" t="s">
        <v>2246</v>
      </c>
      <c r="B196" s="1850" t="s">
        <v>16</v>
      </c>
      <c r="C196" s="1850" t="s">
        <v>2586</v>
      </c>
      <c r="D196" s="1850" t="s">
        <v>2587</v>
      </c>
      <c r="E196" s="1850" t="s">
        <v>2588</v>
      </c>
      <c r="F196" s="1850" t="s">
        <v>2302</v>
      </c>
      <c r="G196" s="1850" t="s">
        <v>22</v>
      </c>
      <c r="H196" s="1850" t="s">
        <v>22</v>
      </c>
      <c r="I196" s="1850" t="s">
        <v>1618</v>
      </c>
    </row>
    <row customHeight="1" ht="11.25">
      <c r="A197" s="1850" t="s">
        <v>2246</v>
      </c>
      <c r="B197" s="1850" t="s">
        <v>16</v>
      </c>
      <c r="C197" s="1850" t="s">
        <v>2346</v>
      </c>
      <c r="D197" s="1850" t="s">
        <v>2347</v>
      </c>
      <c r="E197" s="1850" t="s">
        <v>2348</v>
      </c>
      <c r="F197" s="1850" t="s">
        <v>51</v>
      </c>
      <c r="G197" s="1850" t="s">
        <v>22</v>
      </c>
      <c r="H197" s="1850" t="s">
        <v>22</v>
      </c>
      <c r="I197" s="1850" t="s">
        <v>1618</v>
      </c>
    </row>
    <row customHeight="1" ht="11.25">
      <c r="A198" s="1850" t="s">
        <v>2246</v>
      </c>
      <c r="B198" s="1850" t="s">
        <v>16</v>
      </c>
      <c r="C198" s="1850" t="s">
        <v>2589</v>
      </c>
      <c r="D198" s="1850" t="s">
        <v>2590</v>
      </c>
      <c r="E198" s="1850" t="s">
        <v>2591</v>
      </c>
      <c r="F198" s="1850" t="s">
        <v>2440</v>
      </c>
      <c r="G198" s="1850" t="s">
        <v>22</v>
      </c>
      <c r="H198" s="1850" t="s">
        <v>22</v>
      </c>
      <c r="I198" s="1850" t="s">
        <v>1618</v>
      </c>
    </row>
    <row customHeight="1" ht="11.25">
      <c r="A199" s="1850" t="s">
        <v>2246</v>
      </c>
      <c r="B199" s="1850" t="s">
        <v>16</v>
      </c>
      <c r="C199" s="1850" t="s">
        <v>2592</v>
      </c>
      <c r="D199" s="1850" t="s">
        <v>2593</v>
      </c>
      <c r="E199" s="1850" t="s">
        <v>2594</v>
      </c>
      <c r="F199" s="1850" t="s">
        <v>2450</v>
      </c>
      <c r="G199" s="1850" t="s">
        <v>22</v>
      </c>
      <c r="H199" s="1850" t="s">
        <v>22</v>
      </c>
      <c r="I199" s="1850" t="s">
        <v>1618</v>
      </c>
    </row>
    <row customHeight="1" ht="11.25">
      <c r="A200" s="1850" t="s">
        <v>2246</v>
      </c>
      <c r="B200" s="1850" t="s">
        <v>16</v>
      </c>
      <c r="C200" s="1850" t="s">
        <v>2595</v>
      </c>
      <c r="D200" s="1850" t="s">
        <v>2596</v>
      </c>
      <c r="E200" s="1850" t="s">
        <v>2597</v>
      </c>
      <c r="F200" s="1850" t="s">
        <v>2440</v>
      </c>
      <c r="G200" s="1850" t="s">
        <v>22</v>
      </c>
      <c r="H200" s="1850" t="s">
        <v>22</v>
      </c>
      <c r="I200" s="1850" t="s">
        <v>1618</v>
      </c>
    </row>
    <row customHeight="1" ht="11.25">
      <c r="A201" s="1850" t="s">
        <v>2246</v>
      </c>
      <c r="B201" s="1850" t="s">
        <v>16</v>
      </c>
      <c r="C201" s="1850" t="s">
        <v>2598</v>
      </c>
      <c r="D201" s="1850" t="s">
        <v>2599</v>
      </c>
      <c r="E201" s="1850" t="s">
        <v>2600</v>
      </c>
      <c r="F201" s="1850" t="s">
        <v>2302</v>
      </c>
      <c r="G201" s="1850" t="s">
        <v>22</v>
      </c>
      <c r="H201" s="1850" t="s">
        <v>22</v>
      </c>
      <c r="I201" s="1850" t="s">
        <v>1618</v>
      </c>
    </row>
    <row customHeight="1" ht="11.25">
      <c r="A202" s="1850" t="s">
        <v>2246</v>
      </c>
      <c r="B202" s="1850" t="s">
        <v>16</v>
      </c>
      <c r="C202" s="1850" t="s">
        <v>22</v>
      </c>
      <c r="D202" s="1850" t="s">
        <v>2367</v>
      </c>
      <c r="E202" s="1850" t="s">
        <v>2368</v>
      </c>
      <c r="F202" s="1850" t="s">
        <v>51</v>
      </c>
      <c r="G202" s="1850" t="s">
        <v>22</v>
      </c>
      <c r="H202" s="1850" t="s">
        <v>22</v>
      </c>
      <c r="I202" s="1850" t="s">
        <v>1618</v>
      </c>
    </row>
    <row customHeight="1" ht="11.25">
      <c r="A203" s="1850" t="s">
        <v>2246</v>
      </c>
      <c r="B203" s="1850" t="s">
        <v>16</v>
      </c>
      <c r="C203" s="1850" t="s">
        <v>2601</v>
      </c>
      <c r="D203" s="1850" t="s">
        <v>2602</v>
      </c>
      <c r="E203" s="1850" t="s">
        <v>2603</v>
      </c>
      <c r="F203" s="1850" t="s">
        <v>2440</v>
      </c>
      <c r="G203" s="1850" t="s">
        <v>22</v>
      </c>
      <c r="H203" s="1850" t="s">
        <v>22</v>
      </c>
      <c r="I203" s="1850" t="s">
        <v>1618</v>
      </c>
    </row>
    <row customHeight="1" ht="11.25">
      <c r="A204" s="1850" t="s">
        <v>2246</v>
      </c>
      <c r="B204" s="1850" t="s">
        <v>16</v>
      </c>
      <c r="C204" s="1850" t="s">
        <v>2604</v>
      </c>
      <c r="D204" s="1850" t="s">
        <v>2605</v>
      </c>
      <c r="E204" s="1850" t="s">
        <v>2606</v>
      </c>
      <c r="F204" s="1850" t="s">
        <v>51</v>
      </c>
      <c r="G204" s="1850" t="s">
        <v>22</v>
      </c>
      <c r="H204" s="1850" t="s">
        <v>22</v>
      </c>
      <c r="I204" s="1850" t="s">
        <v>1618</v>
      </c>
    </row>
    <row customHeight="1" ht="11.25">
      <c r="A205" s="1850" t="s">
        <v>2246</v>
      </c>
      <c r="B205" s="1850" t="s">
        <v>16</v>
      </c>
      <c r="C205" s="1850" t="s">
        <v>2607</v>
      </c>
      <c r="D205" s="1850" t="s">
        <v>2608</v>
      </c>
      <c r="E205" s="1850" t="s">
        <v>2609</v>
      </c>
      <c r="F205" s="1850" t="s">
        <v>2440</v>
      </c>
      <c r="G205" s="1850" t="s">
        <v>22</v>
      </c>
      <c r="H205" s="1850" t="s">
        <v>22</v>
      </c>
      <c r="I205" s="1850" t="s">
        <v>1618</v>
      </c>
    </row>
    <row customHeight="1" ht="11.25">
      <c r="A206" s="1850" t="s">
        <v>2246</v>
      </c>
      <c r="B206" s="1850" t="s">
        <v>16</v>
      </c>
      <c r="C206" s="1850" t="s">
        <v>2610</v>
      </c>
      <c r="D206" s="1850" t="s">
        <v>2611</v>
      </c>
      <c r="E206" s="1850" t="s">
        <v>2612</v>
      </c>
      <c r="F206" s="1850" t="s">
        <v>51</v>
      </c>
      <c r="G206" s="1850" t="s">
        <v>22</v>
      </c>
      <c r="H206" s="1850" t="s">
        <v>22</v>
      </c>
      <c r="I206" s="1850" t="s">
        <v>1618</v>
      </c>
    </row>
    <row customHeight="1" ht="11.25">
      <c r="A207" s="1850" t="s">
        <v>2246</v>
      </c>
      <c r="B207" s="1850" t="s">
        <v>16</v>
      </c>
      <c r="C207" s="1850" t="s">
        <v>2613</v>
      </c>
      <c r="D207" s="1850" t="s">
        <v>2614</v>
      </c>
      <c r="E207" s="1850" t="s">
        <v>2615</v>
      </c>
      <c r="F207" s="1850" t="s">
        <v>2257</v>
      </c>
      <c r="G207" s="1850" t="s">
        <v>22</v>
      </c>
      <c r="H207" s="1850" t="s">
        <v>22</v>
      </c>
      <c r="I207" s="1850" t="s">
        <v>1618</v>
      </c>
    </row>
    <row customHeight="1" ht="11.25">
      <c r="A208" s="1850" t="s">
        <v>2246</v>
      </c>
      <c r="B208" s="1850" t="s">
        <v>16</v>
      </c>
      <c r="C208" s="1850" t="s">
        <v>2616</v>
      </c>
      <c r="D208" s="1850" t="s">
        <v>2617</v>
      </c>
      <c r="E208" s="1850" t="s">
        <v>2618</v>
      </c>
      <c r="F208" s="1850" t="s">
        <v>2404</v>
      </c>
      <c r="G208" s="1850" t="s">
        <v>22</v>
      </c>
      <c r="H208" s="1850" t="s">
        <v>22</v>
      </c>
      <c r="I208" s="1850" t="s">
        <v>1618</v>
      </c>
    </row>
    <row customHeight="1" ht="11.25">
      <c r="A209" s="1850" t="s">
        <v>2246</v>
      </c>
      <c r="B209" s="1850" t="s">
        <v>16</v>
      </c>
      <c r="C209" s="1850" t="s">
        <v>2619</v>
      </c>
      <c r="D209" s="1850" t="s">
        <v>2620</v>
      </c>
      <c r="E209" s="1850" t="s">
        <v>2621</v>
      </c>
      <c r="F209" s="1850" t="s">
        <v>51</v>
      </c>
      <c r="G209" s="1850" t="s">
        <v>22</v>
      </c>
      <c r="H209" s="1850" t="s">
        <v>22</v>
      </c>
      <c r="I209" s="1850" t="s">
        <v>1618</v>
      </c>
    </row>
    <row customHeight="1" ht="11.25">
      <c r="A210" s="1850" t="s">
        <v>2246</v>
      </c>
      <c r="B210" s="1850" t="s">
        <v>16</v>
      </c>
      <c r="C210" s="1850" t="s">
        <v>2622</v>
      </c>
      <c r="D210" s="1850" t="s">
        <v>2623</v>
      </c>
      <c r="E210" s="1850" t="s">
        <v>2624</v>
      </c>
      <c r="F210" s="1850" t="s">
        <v>2302</v>
      </c>
      <c r="G210" s="1850" t="s">
        <v>22</v>
      </c>
      <c r="H210" s="1850" t="s">
        <v>22</v>
      </c>
      <c r="I210" s="1850" t="s">
        <v>1618</v>
      </c>
    </row>
    <row customHeight="1" ht="11.25">
      <c r="A211" s="1850" t="s">
        <v>2246</v>
      </c>
      <c r="B211" s="1850" t="s">
        <v>16</v>
      </c>
      <c r="C211" s="1850" t="s">
        <v>2625</v>
      </c>
      <c r="D211" s="1850" t="s">
        <v>2626</v>
      </c>
      <c r="E211" s="1850" t="s">
        <v>2627</v>
      </c>
      <c r="F211" s="1850" t="s">
        <v>2250</v>
      </c>
      <c r="G211" s="1850" t="s">
        <v>22</v>
      </c>
      <c r="H211" s="1850" t="s">
        <v>22</v>
      </c>
      <c r="I211" s="1850" t="s">
        <v>1618</v>
      </c>
    </row>
    <row customHeight="1" ht="11.25">
      <c r="A212" s="1850" t="s">
        <v>2246</v>
      </c>
      <c r="B212" s="1850" t="s">
        <v>16</v>
      </c>
      <c r="C212" s="1850" t="s">
        <v>2555</v>
      </c>
      <c r="D212" s="1850" t="s">
        <v>2556</v>
      </c>
      <c r="E212" s="1850" t="s">
        <v>2557</v>
      </c>
      <c r="F212" s="1850" t="s">
        <v>51</v>
      </c>
      <c r="G212" s="1850" t="s">
        <v>22</v>
      </c>
      <c r="H212" s="1850" t="s">
        <v>22</v>
      </c>
      <c r="I212" s="1850" t="s">
        <v>1618</v>
      </c>
    </row>
    <row customHeight="1" ht="11.25">
      <c r="A213" s="1850" t="s">
        <v>2246</v>
      </c>
      <c r="B213" s="1850" t="s">
        <v>16</v>
      </c>
      <c r="C213" s="1850" t="s">
        <v>2628</v>
      </c>
      <c r="D213" s="1850" t="s">
        <v>2629</v>
      </c>
      <c r="E213" s="1850" t="s">
        <v>2630</v>
      </c>
      <c r="F213" s="1850" t="s">
        <v>51</v>
      </c>
      <c r="G213" s="1850" t="s">
        <v>22</v>
      </c>
      <c r="H213" s="1850" t="s">
        <v>22</v>
      </c>
      <c r="I213" s="1850" t="s">
        <v>1618</v>
      </c>
    </row>
    <row customHeight="1" ht="11.25">
      <c r="A214" s="1850" t="s">
        <v>2246</v>
      </c>
      <c r="B214" s="1850" t="s">
        <v>16</v>
      </c>
      <c r="C214" s="1850" t="s">
        <v>2631</v>
      </c>
      <c r="D214" s="1850" t="s">
        <v>2632</v>
      </c>
      <c r="E214" s="1850" t="s">
        <v>2633</v>
      </c>
      <c r="F214" s="1850" t="s">
        <v>51</v>
      </c>
      <c r="G214" s="1850" t="s">
        <v>22</v>
      </c>
      <c r="H214" s="1850" t="s">
        <v>22</v>
      </c>
      <c r="I214" s="1850" t="s">
        <v>1618</v>
      </c>
    </row>
    <row customHeight="1" ht="11.25">
      <c r="A215" s="1850" t="s">
        <v>2246</v>
      </c>
      <c r="B215" s="1850" t="s">
        <v>16</v>
      </c>
      <c r="C215" s="1850" t="s">
        <v>2634</v>
      </c>
      <c r="D215" s="1850" t="s">
        <v>2635</v>
      </c>
      <c r="E215" s="1850" t="s">
        <v>2636</v>
      </c>
      <c r="F215" s="1850" t="s">
        <v>51</v>
      </c>
      <c r="G215" s="1850" t="s">
        <v>22</v>
      </c>
      <c r="H215" s="1850" t="s">
        <v>22</v>
      </c>
      <c r="I215" s="1850" t="s">
        <v>1618</v>
      </c>
    </row>
    <row customHeight="1" ht="11.25">
      <c r="A216" s="1850" t="s">
        <v>2246</v>
      </c>
      <c r="B216" s="1850" t="s">
        <v>16</v>
      </c>
      <c r="C216" s="1850" t="s">
        <v>2637</v>
      </c>
      <c r="D216" s="1850" t="s">
        <v>2638</v>
      </c>
      <c r="E216" s="1850" t="s">
        <v>2639</v>
      </c>
      <c r="F216" s="1850" t="s">
        <v>51</v>
      </c>
      <c r="G216" s="1850" t="s">
        <v>22</v>
      </c>
      <c r="H216" s="1850" t="s">
        <v>22</v>
      </c>
      <c r="I216" s="1850" t="s">
        <v>1618</v>
      </c>
    </row>
    <row customHeight="1" ht="11.25">
      <c r="A217" s="1850" t="s">
        <v>2246</v>
      </c>
      <c r="B217" s="1850" t="s">
        <v>16</v>
      </c>
      <c r="C217" s="1850" t="s">
        <v>2640</v>
      </c>
      <c r="D217" s="1850" t="s">
        <v>2641</v>
      </c>
      <c r="E217" s="1850" t="s">
        <v>2642</v>
      </c>
      <c r="F217" s="1850" t="s">
        <v>2643</v>
      </c>
      <c r="G217" s="1850" t="s">
        <v>22</v>
      </c>
      <c r="H217" s="1850" t="s">
        <v>22</v>
      </c>
      <c r="I217" s="1850" t="s">
        <v>1618</v>
      </c>
    </row>
    <row customHeight="1" ht="11.25">
      <c r="A218" s="1850" t="s">
        <v>2246</v>
      </c>
      <c r="B218" s="1850" t="s">
        <v>16</v>
      </c>
      <c r="C218" s="1850" t="s">
        <v>2644</v>
      </c>
      <c r="D218" s="1850" t="s">
        <v>2645</v>
      </c>
      <c r="E218" s="1850" t="s">
        <v>2646</v>
      </c>
      <c r="F218" s="1850" t="s">
        <v>51</v>
      </c>
      <c r="G218" s="1850" t="s">
        <v>22</v>
      </c>
      <c r="H218" s="1850" t="s">
        <v>22</v>
      </c>
      <c r="I218" s="1850" t="s">
        <v>1618</v>
      </c>
    </row>
    <row customHeight="1" ht="11.25">
      <c r="A219" s="1850" t="s">
        <v>2246</v>
      </c>
      <c r="B219" s="1850" t="s">
        <v>16</v>
      </c>
      <c r="C219" s="1850" t="s">
        <v>2647</v>
      </c>
      <c r="D219" s="1850" t="s">
        <v>2648</v>
      </c>
      <c r="E219" s="1850" t="s">
        <v>2649</v>
      </c>
      <c r="F219" s="1850" t="s">
        <v>2277</v>
      </c>
      <c r="G219" s="1850" t="s">
        <v>2650</v>
      </c>
      <c r="H219" s="1850" t="s">
        <v>22</v>
      </c>
      <c r="I219" s="1850" t="s">
        <v>1618</v>
      </c>
    </row>
    <row customHeight="1" ht="11.25">
      <c r="A220" s="1850" t="s">
        <v>2246</v>
      </c>
      <c r="B220" s="1850" t="s">
        <v>16</v>
      </c>
      <c r="C220" s="1850" t="s">
        <v>2651</v>
      </c>
      <c r="D220" s="1850" t="s">
        <v>2652</v>
      </c>
      <c r="E220" s="1850" t="s">
        <v>2653</v>
      </c>
      <c r="F220" s="1850" t="s">
        <v>51</v>
      </c>
      <c r="G220" s="1850" t="s">
        <v>22</v>
      </c>
      <c r="H220" s="1850" t="s">
        <v>22</v>
      </c>
      <c r="I220" s="1850" t="s">
        <v>1618</v>
      </c>
    </row>
    <row customHeight="1" ht="11.25">
      <c r="A221" s="1850" t="s">
        <v>2246</v>
      </c>
      <c r="B221" s="1850" t="s">
        <v>16</v>
      </c>
      <c r="C221" s="1850" t="s">
        <v>2654</v>
      </c>
      <c r="D221" s="1850" t="s">
        <v>2655</v>
      </c>
      <c r="E221" s="1850" t="s">
        <v>2656</v>
      </c>
      <c r="F221" s="1850" t="s">
        <v>2257</v>
      </c>
      <c r="G221" s="1850" t="s">
        <v>22</v>
      </c>
      <c r="H221" s="1850" t="s">
        <v>22</v>
      </c>
      <c r="I221" s="1850" t="s">
        <v>1618</v>
      </c>
    </row>
    <row customHeight="1" ht="11.25">
      <c r="A222" s="1850" t="s">
        <v>2246</v>
      </c>
      <c r="B222" s="1850" t="s">
        <v>16</v>
      </c>
      <c r="C222" s="1850" t="s">
        <v>2657</v>
      </c>
      <c r="D222" s="1850" t="s">
        <v>2658</v>
      </c>
      <c r="E222" s="1850" t="s">
        <v>2659</v>
      </c>
      <c r="F222" s="1850" t="s">
        <v>51</v>
      </c>
      <c r="G222" s="1850" t="s">
        <v>22</v>
      </c>
      <c r="H222" s="1850" t="s">
        <v>22</v>
      </c>
      <c r="I222" s="1850" t="s">
        <v>1618</v>
      </c>
    </row>
    <row customHeight="1" ht="11.25">
      <c r="A223" s="1850" t="s">
        <v>2246</v>
      </c>
      <c r="B223" s="1850" t="s">
        <v>16</v>
      </c>
      <c r="C223" s="1850" t="s">
        <v>2660</v>
      </c>
      <c r="D223" s="1850" t="s">
        <v>2661</v>
      </c>
      <c r="E223" s="1850" t="s">
        <v>2662</v>
      </c>
      <c r="F223" s="1850" t="s">
        <v>51</v>
      </c>
      <c r="G223" s="1850" t="s">
        <v>22</v>
      </c>
      <c r="H223" s="1850" t="s">
        <v>22</v>
      </c>
      <c r="I223" s="1850" t="s">
        <v>1618</v>
      </c>
    </row>
    <row customHeight="1" ht="11.25">
      <c r="A224" s="1850" t="s">
        <v>2246</v>
      </c>
      <c r="B224" s="1850" t="s">
        <v>16</v>
      </c>
      <c r="C224" s="1850" t="s">
        <v>2663</v>
      </c>
      <c r="D224" s="1850" t="s">
        <v>2664</v>
      </c>
      <c r="E224" s="1850" t="s">
        <v>2665</v>
      </c>
      <c r="F224" s="1850" t="s">
        <v>51</v>
      </c>
      <c r="G224" s="1850" t="s">
        <v>22</v>
      </c>
      <c r="H224" s="1850" t="s">
        <v>22</v>
      </c>
      <c r="I224" s="1850" t="s">
        <v>1618</v>
      </c>
    </row>
    <row customHeight="1" ht="11.25">
      <c r="A225" s="1850" t="s">
        <v>2246</v>
      </c>
      <c r="B225" s="1850" t="s">
        <v>16</v>
      </c>
      <c r="C225" s="1850" t="s">
        <v>2568</v>
      </c>
      <c r="D225" s="1850" t="s">
        <v>2569</v>
      </c>
      <c r="E225" s="1850" t="s">
        <v>2570</v>
      </c>
      <c r="F225" s="1850" t="s">
        <v>2424</v>
      </c>
      <c r="G225" s="1850" t="s">
        <v>22</v>
      </c>
      <c r="H225" s="1850" t="s">
        <v>22</v>
      </c>
      <c r="I225" s="1850" t="s">
        <v>1618</v>
      </c>
    </row>
    <row customHeight="1" ht="11.25">
      <c r="A226" s="1850" t="s">
        <v>2246</v>
      </c>
      <c r="B226" s="1850" t="s">
        <v>16</v>
      </c>
      <c r="C226" s="1850" t="s">
        <v>22</v>
      </c>
      <c r="D226" s="1850" t="s">
        <v>2467</v>
      </c>
      <c r="E226" s="1850" t="s">
        <v>2468</v>
      </c>
      <c r="F226" s="1850" t="s">
        <v>51</v>
      </c>
      <c r="G226" s="1850" t="s">
        <v>22</v>
      </c>
      <c r="H226" s="1850" t="s">
        <v>22</v>
      </c>
      <c r="I226"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8AF61-6232-C6A7-2E85-0.3044C6AD}" mc:Ignorable="x14ac xr xr2 xr3">
  <sheetPr>
    <tabColor rgb="FFFFCC99"/>
  </sheetPr>
  <dimension ref="A1:G219"/>
  <sheetViews>
    <sheetView topLeftCell="A1" showGridLines="0" workbookViewId="0">
      <selection activeCell="A1" sqref="A1"/>
    </sheetView>
  </sheetViews>
  <sheetFormatPr customHeight="1" defaultRowHeight="11.25"/>
  <cols>
    <col min="1" max="1" style="1850" width="9.140625"/>
  </cols>
  <sheetData>
    <row customHeight="1" ht="11.25">
      <c r="A1" s="373" t="s">
        <v>2666</v>
      </c>
      <c r="B1" s="64" t="s">
        <v>2667</v>
      </c>
      <c r="C1" s="64" t="s">
        <v>2668</v>
      </c>
      <c r="D1" s="64" t="s">
        <v>2669</v>
      </c>
      <c r="E1" s="0" t="s">
        <v>2670</v>
      </c>
      <c r="F1" s="0" t="s">
        <v>2671</v>
      </c>
      <c r="G1" s="0" t="s">
        <v>2672</v>
      </c>
    </row>
    <row customHeight="1" ht="11.25">
      <c r="A2" s="373" t="s">
        <v>16</v>
      </c>
      <c r="B2" s="0" t="s">
        <v>2673</v>
      </c>
      <c r="C2" s="0" t="s">
        <v>2674</v>
      </c>
      <c r="D2" s="0" t="s">
        <v>2673</v>
      </c>
      <c r="E2" s="0" t="s">
        <v>2674</v>
      </c>
      <c r="F2" s="0" t="s">
        <v>2675</v>
      </c>
      <c r="G2" s="0" t="s">
        <v>109</v>
      </c>
    </row>
    <row customHeight="1" ht="11.25">
      <c r="A3" s="373" t="s">
        <v>16</v>
      </c>
      <c r="B3" s="0" t="s">
        <v>2676</v>
      </c>
      <c r="C3" s="0" t="s">
        <v>2677</v>
      </c>
      <c r="D3" s="0" t="s">
        <v>2676</v>
      </c>
      <c r="E3" s="0" t="s">
        <v>2677</v>
      </c>
      <c r="F3" s="0" t="s">
        <v>2678</v>
      </c>
      <c r="G3" s="0" t="s">
        <v>110</v>
      </c>
    </row>
    <row customHeight="1" ht="11.25">
      <c r="A4" s="373" t="s">
        <v>16</v>
      </c>
      <c r="B4" s="0" t="s">
        <v>2679</v>
      </c>
      <c r="C4" s="0" t="s">
        <v>2680</v>
      </c>
      <c r="D4" s="0" t="s">
        <v>2679</v>
      </c>
      <c r="E4" s="0" t="s">
        <v>2680</v>
      </c>
      <c r="F4" s="0" t="s">
        <v>2681</v>
      </c>
      <c r="G4" s="0" t="s">
        <v>90</v>
      </c>
    </row>
    <row customHeight="1" ht="11.25">
      <c r="A5" s="373" t="s">
        <v>16</v>
      </c>
      <c r="B5" s="0" t="s">
        <v>2679</v>
      </c>
      <c r="C5" s="0" t="s">
        <v>2680</v>
      </c>
      <c r="D5" s="0" t="s">
        <v>2682</v>
      </c>
      <c r="E5" s="0" t="s">
        <v>2683</v>
      </c>
      <c r="F5" s="0" t="s">
        <v>2684</v>
      </c>
      <c r="G5" s="0" t="s">
        <v>91</v>
      </c>
    </row>
    <row customHeight="1" ht="11.25">
      <c r="A6" s="373" t="s">
        <v>16</v>
      </c>
      <c r="B6" s="0" t="s">
        <v>2679</v>
      </c>
      <c r="C6" s="0" t="s">
        <v>2680</v>
      </c>
      <c r="D6" s="0" t="s">
        <v>2685</v>
      </c>
      <c r="E6" s="0" t="s">
        <v>2686</v>
      </c>
      <c r="F6" s="0" t="s">
        <v>2684</v>
      </c>
      <c r="G6" s="0" t="s">
        <v>111</v>
      </c>
    </row>
    <row customHeight="1" ht="11.25">
      <c r="A7" s="373" t="s">
        <v>16</v>
      </c>
      <c r="B7" s="0" t="s">
        <v>2679</v>
      </c>
      <c r="C7" s="0" t="s">
        <v>2680</v>
      </c>
      <c r="D7" s="0" t="s">
        <v>2687</v>
      </c>
      <c r="E7" s="0" t="s">
        <v>2688</v>
      </c>
      <c r="F7" s="0" t="s">
        <v>2684</v>
      </c>
      <c r="G7" s="0" t="s">
        <v>92</v>
      </c>
    </row>
    <row customHeight="1" ht="11.25">
      <c r="A8" s="373" t="s">
        <v>16</v>
      </c>
      <c r="B8" s="0" t="s">
        <v>2679</v>
      </c>
      <c r="C8" s="0" t="s">
        <v>2680</v>
      </c>
      <c r="D8" s="0" t="s">
        <v>2689</v>
      </c>
      <c r="E8" s="0" t="s">
        <v>2690</v>
      </c>
      <c r="F8" s="0" t="s">
        <v>2684</v>
      </c>
      <c r="G8" s="0" t="s">
        <v>93</v>
      </c>
    </row>
    <row customHeight="1" ht="11.25">
      <c r="A9" s="373" t="s">
        <v>16</v>
      </c>
      <c r="B9" s="0" t="s">
        <v>2679</v>
      </c>
      <c r="C9" s="0" t="s">
        <v>2680</v>
      </c>
      <c r="D9" s="0" t="s">
        <v>2691</v>
      </c>
      <c r="E9" s="0" t="s">
        <v>2692</v>
      </c>
      <c r="F9" s="0" t="s">
        <v>2684</v>
      </c>
      <c r="G9" s="0" t="s">
        <v>112</v>
      </c>
    </row>
    <row customHeight="1" ht="11.25">
      <c r="A10" s="373" t="s">
        <v>16</v>
      </c>
      <c r="B10" s="0" t="s">
        <v>2679</v>
      </c>
      <c r="C10" s="0" t="s">
        <v>2680</v>
      </c>
      <c r="D10" s="0" t="s">
        <v>2693</v>
      </c>
      <c r="E10" s="0" t="s">
        <v>2694</v>
      </c>
      <c r="F10" s="0" t="s">
        <v>2684</v>
      </c>
      <c r="G10" s="0" t="s">
        <v>149</v>
      </c>
    </row>
    <row customHeight="1" ht="11.25">
      <c r="A11" s="373" t="s">
        <v>16</v>
      </c>
      <c r="B11" s="0" t="s">
        <v>2679</v>
      </c>
      <c r="C11" s="0" t="s">
        <v>2680</v>
      </c>
      <c r="D11" s="0" t="s">
        <v>2695</v>
      </c>
      <c r="E11" s="0" t="s">
        <v>2696</v>
      </c>
      <c r="F11" s="0" t="s">
        <v>2684</v>
      </c>
      <c r="G11" s="0" t="s">
        <v>150</v>
      </c>
    </row>
    <row customHeight="1" ht="11.25">
      <c r="A12" s="373" t="s">
        <v>16</v>
      </c>
      <c r="B12" s="0" t="s">
        <v>2679</v>
      </c>
      <c r="C12" s="0" t="s">
        <v>2680</v>
      </c>
      <c r="D12" s="0" t="s">
        <v>2697</v>
      </c>
      <c r="E12" s="0" t="s">
        <v>2698</v>
      </c>
      <c r="F12" s="0" t="s">
        <v>2684</v>
      </c>
      <c r="G12" s="0" t="s">
        <v>151</v>
      </c>
    </row>
    <row customHeight="1" ht="11.25">
      <c r="A13" s="373" t="s">
        <v>16</v>
      </c>
      <c r="B13" s="0" t="s">
        <v>2679</v>
      </c>
      <c r="C13" s="0" t="s">
        <v>2680</v>
      </c>
      <c r="D13" s="0" t="s">
        <v>2699</v>
      </c>
      <c r="E13" s="0" t="s">
        <v>2700</v>
      </c>
      <c r="F13" s="0" t="s">
        <v>2684</v>
      </c>
      <c r="G13" s="0" t="s">
        <v>152</v>
      </c>
    </row>
    <row customHeight="1" ht="11.25">
      <c r="A14" s="373" t="s">
        <v>16</v>
      </c>
      <c r="B14" s="0" t="s">
        <v>2679</v>
      </c>
      <c r="C14" s="0" t="s">
        <v>2680</v>
      </c>
      <c r="D14" s="0" t="s">
        <v>2701</v>
      </c>
      <c r="E14" s="0" t="s">
        <v>2702</v>
      </c>
      <c r="F14" s="0" t="s">
        <v>2684</v>
      </c>
      <c r="G14" s="0" t="s">
        <v>153</v>
      </c>
    </row>
    <row customHeight="1" ht="11.25">
      <c r="A15" s="373" t="s">
        <v>16</v>
      </c>
      <c r="B15" s="0" t="s">
        <v>2679</v>
      </c>
      <c r="C15" s="0" t="s">
        <v>2680</v>
      </c>
      <c r="D15" s="0" t="s">
        <v>2703</v>
      </c>
      <c r="E15" s="0" t="s">
        <v>2704</v>
      </c>
      <c r="F15" s="0" t="s">
        <v>2684</v>
      </c>
      <c r="G15" s="0" t="s">
        <v>154</v>
      </c>
    </row>
    <row customHeight="1" ht="11.25">
      <c r="A16" s="373" t="s">
        <v>16</v>
      </c>
      <c r="B16" s="0" t="s">
        <v>2679</v>
      </c>
      <c r="C16" s="0" t="s">
        <v>2680</v>
      </c>
      <c r="D16" s="0" t="s">
        <v>2705</v>
      </c>
      <c r="E16" s="0" t="s">
        <v>2706</v>
      </c>
      <c r="F16" s="0" t="s">
        <v>2684</v>
      </c>
      <c r="G16" s="0" t="s">
        <v>1461</v>
      </c>
    </row>
    <row customHeight="1" ht="11.25">
      <c r="A17" s="373" t="s">
        <v>16</v>
      </c>
      <c r="B17" s="0" t="s">
        <v>2679</v>
      </c>
      <c r="C17" s="0" t="s">
        <v>2680</v>
      </c>
      <c r="D17" s="0" t="s">
        <v>2707</v>
      </c>
      <c r="E17" s="0" t="s">
        <v>2708</v>
      </c>
      <c r="F17" s="0" t="s">
        <v>2684</v>
      </c>
      <c r="G17" s="0" t="s">
        <v>1467</v>
      </c>
    </row>
    <row customHeight="1" ht="11.25">
      <c r="A18" s="373" t="s">
        <v>16</v>
      </c>
      <c r="B18" s="0" t="s">
        <v>2679</v>
      </c>
      <c r="C18" s="0" t="s">
        <v>2680</v>
      </c>
      <c r="D18" s="0" t="s">
        <v>2709</v>
      </c>
      <c r="E18" s="0" t="s">
        <v>2710</v>
      </c>
      <c r="F18" s="0" t="s">
        <v>2684</v>
      </c>
      <c r="G18" s="0" t="s">
        <v>1479</v>
      </c>
    </row>
    <row customHeight="1" ht="11.25">
      <c r="A19" s="373" t="s">
        <v>16</v>
      </c>
      <c r="B19" s="0" t="s">
        <v>2679</v>
      </c>
      <c r="C19" s="0" t="s">
        <v>2680</v>
      </c>
      <c r="D19" s="0" t="s">
        <v>2711</v>
      </c>
      <c r="E19" s="0" t="s">
        <v>2712</v>
      </c>
      <c r="F19" s="0" t="s">
        <v>2684</v>
      </c>
      <c r="G19" s="0" t="s">
        <v>1493</v>
      </c>
    </row>
    <row customHeight="1" ht="11.25">
      <c r="A20" s="373" t="s">
        <v>16</v>
      </c>
      <c r="B20" s="0" t="s">
        <v>2679</v>
      </c>
      <c r="C20" s="0" t="s">
        <v>2680</v>
      </c>
      <c r="D20" s="0" t="s">
        <v>2713</v>
      </c>
      <c r="E20" s="0" t="s">
        <v>2714</v>
      </c>
      <c r="F20" s="0" t="s">
        <v>2684</v>
      </c>
      <c r="G20" s="0" t="s">
        <v>1505</v>
      </c>
    </row>
    <row customHeight="1" ht="11.25">
      <c r="A21" s="373" t="s">
        <v>16</v>
      </c>
      <c r="B21" s="0" t="s">
        <v>2679</v>
      </c>
      <c r="C21" s="0" t="s">
        <v>2680</v>
      </c>
      <c r="D21" s="0" t="s">
        <v>2715</v>
      </c>
      <c r="E21" s="0" t="s">
        <v>2716</v>
      </c>
      <c r="F21" s="0" t="s">
        <v>2684</v>
      </c>
      <c r="G21" s="0" t="s">
        <v>1514</v>
      </c>
    </row>
    <row customHeight="1" ht="11.25">
      <c r="A22" s="373" t="s">
        <v>16</v>
      </c>
      <c r="B22" s="0" t="s">
        <v>2679</v>
      </c>
      <c r="C22" s="0" t="s">
        <v>2680</v>
      </c>
      <c r="D22" s="0" t="s">
        <v>2717</v>
      </c>
      <c r="E22" s="0" t="s">
        <v>2718</v>
      </c>
      <c r="F22" s="0" t="s">
        <v>2684</v>
      </c>
      <c r="G22" s="0" t="s">
        <v>1530</v>
      </c>
    </row>
    <row customHeight="1" ht="11.25">
      <c r="A23" s="373" t="s">
        <v>16</v>
      </c>
      <c r="B23" s="0" t="s">
        <v>2679</v>
      </c>
      <c r="C23" s="0" t="s">
        <v>2680</v>
      </c>
      <c r="D23" s="0" t="s">
        <v>2719</v>
      </c>
      <c r="E23" s="0" t="s">
        <v>2720</v>
      </c>
      <c r="F23" s="0" t="s">
        <v>2684</v>
      </c>
      <c r="G23" s="0" t="s">
        <v>1537</v>
      </c>
    </row>
    <row customHeight="1" ht="11.25">
      <c r="A24" s="373" t="s">
        <v>16</v>
      </c>
      <c r="B24" s="0" t="s">
        <v>2679</v>
      </c>
      <c r="C24" s="0" t="s">
        <v>2680</v>
      </c>
      <c r="D24" s="0" t="s">
        <v>2721</v>
      </c>
      <c r="E24" s="0" t="s">
        <v>2722</v>
      </c>
      <c r="F24" s="0" t="s">
        <v>2684</v>
      </c>
      <c r="G24" s="0" t="s">
        <v>1545</v>
      </c>
    </row>
    <row customHeight="1" ht="11.25">
      <c r="A25" s="373" t="s">
        <v>16</v>
      </c>
      <c r="B25" s="0" t="s">
        <v>2679</v>
      </c>
      <c r="C25" s="0" t="s">
        <v>2680</v>
      </c>
      <c r="D25" s="0" t="s">
        <v>2723</v>
      </c>
      <c r="E25" s="0" t="s">
        <v>2724</v>
      </c>
      <c r="F25" s="0" t="s">
        <v>2684</v>
      </c>
      <c r="G25" s="0" t="s">
        <v>1552</v>
      </c>
    </row>
    <row customHeight="1" ht="11.25">
      <c r="A26" s="373" t="s">
        <v>16</v>
      </c>
      <c r="B26" s="0" t="s">
        <v>2679</v>
      </c>
      <c r="C26" s="0" t="s">
        <v>2680</v>
      </c>
      <c r="D26" s="0" t="s">
        <v>2725</v>
      </c>
      <c r="E26" s="0" t="s">
        <v>2726</v>
      </c>
      <c r="F26" s="0" t="s">
        <v>2727</v>
      </c>
      <c r="G26" s="0" t="s">
        <v>1556</v>
      </c>
    </row>
    <row customHeight="1" ht="11.25">
      <c r="A27" s="373" t="s">
        <v>16</v>
      </c>
      <c r="B27" s="0" t="s">
        <v>2679</v>
      </c>
      <c r="C27" s="0" t="s">
        <v>2680</v>
      </c>
      <c r="D27" s="0" t="s">
        <v>2728</v>
      </c>
      <c r="E27" s="0" t="s">
        <v>2729</v>
      </c>
      <c r="F27" s="0" t="s">
        <v>2727</v>
      </c>
      <c r="G27" s="0" t="s">
        <v>1561</v>
      </c>
    </row>
    <row customHeight="1" ht="11.25">
      <c r="A28" s="373" t="s">
        <v>16</v>
      </c>
      <c r="B28" s="0" t="s">
        <v>2679</v>
      </c>
      <c r="C28" s="0" t="s">
        <v>2680</v>
      </c>
      <c r="D28" s="0" t="s">
        <v>2730</v>
      </c>
      <c r="E28" s="0" t="s">
        <v>2731</v>
      </c>
      <c r="F28" s="0" t="s">
        <v>2727</v>
      </c>
      <c r="G28" s="0" t="s">
        <v>1569</v>
      </c>
    </row>
    <row customHeight="1" ht="11.25">
      <c r="A29" s="373" t="s">
        <v>16</v>
      </c>
      <c r="B29" s="0" t="s">
        <v>2732</v>
      </c>
      <c r="C29" s="0" t="s">
        <v>2733</v>
      </c>
      <c r="D29" s="0" t="s">
        <v>2734</v>
      </c>
      <c r="E29" s="0" t="s">
        <v>2735</v>
      </c>
      <c r="F29" s="0" t="s">
        <v>2684</v>
      </c>
      <c r="G29" s="0" t="s">
        <v>1571</v>
      </c>
    </row>
    <row customHeight="1" ht="11.25">
      <c r="A30" s="373" t="s">
        <v>16</v>
      </c>
      <c r="B30" s="0" t="s">
        <v>2732</v>
      </c>
      <c r="C30" s="0" t="s">
        <v>2733</v>
      </c>
      <c r="D30" s="0" t="s">
        <v>2736</v>
      </c>
      <c r="E30" s="0" t="s">
        <v>2737</v>
      </c>
      <c r="F30" s="0" t="s">
        <v>2684</v>
      </c>
      <c r="G30" s="0" t="s">
        <v>1574</v>
      </c>
    </row>
    <row customHeight="1" ht="11.25">
      <c r="A31" s="373" t="s">
        <v>16</v>
      </c>
      <c r="B31" s="0" t="s">
        <v>2732</v>
      </c>
      <c r="C31" s="0" t="s">
        <v>2733</v>
      </c>
      <c r="D31" s="0" t="s">
        <v>2738</v>
      </c>
      <c r="E31" s="0" t="s">
        <v>2739</v>
      </c>
      <c r="F31" s="0" t="s">
        <v>2684</v>
      </c>
      <c r="G31" s="0" t="s">
        <v>1580</v>
      </c>
    </row>
    <row customHeight="1" ht="11.25">
      <c r="A32" s="373" t="s">
        <v>16</v>
      </c>
      <c r="B32" s="0" t="s">
        <v>2732</v>
      </c>
      <c r="C32" s="0" t="s">
        <v>2733</v>
      </c>
      <c r="D32" s="0" t="s">
        <v>2732</v>
      </c>
      <c r="E32" s="0" t="s">
        <v>2733</v>
      </c>
      <c r="F32" s="0" t="s">
        <v>2681</v>
      </c>
      <c r="G32" s="0" t="s">
        <v>1582</v>
      </c>
    </row>
    <row customHeight="1" ht="11.25">
      <c r="A33" s="373" t="s">
        <v>16</v>
      </c>
      <c r="B33" s="0" t="s">
        <v>2732</v>
      </c>
      <c r="C33" s="0" t="s">
        <v>2733</v>
      </c>
      <c r="D33" s="0" t="s">
        <v>2740</v>
      </c>
      <c r="E33" s="0" t="s">
        <v>2741</v>
      </c>
      <c r="F33" s="0" t="s">
        <v>2684</v>
      </c>
      <c r="G33" s="0" t="s">
        <v>1584</v>
      </c>
    </row>
    <row customHeight="1" ht="11.25">
      <c r="A34" s="373" t="s">
        <v>16</v>
      </c>
      <c r="B34" s="0" t="s">
        <v>2732</v>
      </c>
      <c r="C34" s="0" t="s">
        <v>2733</v>
      </c>
      <c r="D34" s="0" t="s">
        <v>2742</v>
      </c>
      <c r="E34" s="0" t="s">
        <v>2743</v>
      </c>
      <c r="F34" s="0" t="s">
        <v>2684</v>
      </c>
      <c r="G34" s="0" t="s">
        <v>1586</v>
      </c>
    </row>
    <row customHeight="1" ht="11.25">
      <c r="A35" s="373" t="s">
        <v>16</v>
      </c>
      <c r="B35" s="0" t="s">
        <v>2732</v>
      </c>
      <c r="C35" s="0" t="s">
        <v>2733</v>
      </c>
      <c r="D35" s="0" t="s">
        <v>2744</v>
      </c>
      <c r="E35" s="0" t="s">
        <v>2745</v>
      </c>
      <c r="F35" s="0" t="s">
        <v>2684</v>
      </c>
      <c r="G35" s="0" t="s">
        <v>1591</v>
      </c>
    </row>
    <row customHeight="1" ht="11.25">
      <c r="A36" s="373" t="s">
        <v>16</v>
      </c>
      <c r="B36" s="0" t="s">
        <v>2732</v>
      </c>
      <c r="C36" s="0" t="s">
        <v>2733</v>
      </c>
      <c r="D36" s="0" t="s">
        <v>2746</v>
      </c>
      <c r="E36" s="0" t="s">
        <v>2747</v>
      </c>
      <c r="F36" s="0" t="s">
        <v>2684</v>
      </c>
      <c r="G36" s="0" t="s">
        <v>1596</v>
      </c>
    </row>
    <row customHeight="1" ht="11.25">
      <c r="A37" s="373" t="s">
        <v>16</v>
      </c>
      <c r="B37" s="0" t="s">
        <v>2732</v>
      </c>
      <c r="C37" s="0" t="s">
        <v>2733</v>
      </c>
      <c r="D37" s="0" t="s">
        <v>2748</v>
      </c>
      <c r="E37" s="0" t="s">
        <v>2749</v>
      </c>
      <c r="F37" s="0" t="s">
        <v>2684</v>
      </c>
      <c r="G37" s="0" t="s">
        <v>1600</v>
      </c>
    </row>
    <row customHeight="1" ht="11.25">
      <c r="A38" s="373" t="s">
        <v>16</v>
      </c>
      <c r="B38" s="0" t="s">
        <v>2732</v>
      </c>
      <c r="C38" s="0" t="s">
        <v>2733</v>
      </c>
      <c r="D38" s="0" t="s">
        <v>2750</v>
      </c>
      <c r="E38" s="0" t="s">
        <v>2751</v>
      </c>
      <c r="F38" s="0" t="s">
        <v>2684</v>
      </c>
      <c r="G38" s="0" t="s">
        <v>1608</v>
      </c>
    </row>
    <row customHeight="1" ht="11.25">
      <c r="A39" s="373" t="s">
        <v>16</v>
      </c>
      <c r="B39" s="0" t="s">
        <v>2732</v>
      </c>
      <c r="C39" s="0" t="s">
        <v>2733</v>
      </c>
      <c r="D39" s="0" t="s">
        <v>2752</v>
      </c>
      <c r="E39" s="0" t="s">
        <v>2753</v>
      </c>
      <c r="F39" s="0" t="s">
        <v>2727</v>
      </c>
      <c r="G39" s="0" t="s">
        <v>1614</v>
      </c>
    </row>
    <row customHeight="1" ht="11.25">
      <c r="A40" s="373" t="s">
        <v>16</v>
      </c>
      <c r="B40" s="0" t="s">
        <v>2754</v>
      </c>
      <c r="C40" s="0" t="s">
        <v>2755</v>
      </c>
      <c r="D40" s="0" t="s">
        <v>2754</v>
      </c>
      <c r="E40" s="0" t="s">
        <v>2755</v>
      </c>
      <c r="F40" s="0" t="s">
        <v>2675</v>
      </c>
      <c r="G40" s="0" t="s">
        <v>1619</v>
      </c>
    </row>
    <row customHeight="1" ht="11.25">
      <c r="A41" s="373" t="s">
        <v>16</v>
      </c>
      <c r="B41" s="0" t="s">
        <v>2756</v>
      </c>
      <c r="C41" s="0" t="s">
        <v>2757</v>
      </c>
      <c r="D41" s="0" t="s">
        <v>2756</v>
      </c>
      <c r="E41" s="0" t="s">
        <v>2757</v>
      </c>
      <c r="F41" s="0" t="s">
        <v>2678</v>
      </c>
      <c r="G41" s="0" t="s">
        <v>1623</v>
      </c>
    </row>
    <row customHeight="1" ht="11.25">
      <c r="A42" s="373" t="s">
        <v>16</v>
      </c>
      <c r="B42" s="0" t="s">
        <v>2758</v>
      </c>
      <c r="C42" s="0" t="s">
        <v>2759</v>
      </c>
      <c r="D42" s="0" t="s">
        <v>2760</v>
      </c>
      <c r="E42" s="0" t="s">
        <v>2761</v>
      </c>
      <c r="F42" s="0" t="s">
        <v>2684</v>
      </c>
      <c r="G42" s="0" t="s">
        <v>1626</v>
      </c>
    </row>
    <row customHeight="1" ht="11.25">
      <c r="A43" s="373" t="s">
        <v>16</v>
      </c>
      <c r="B43" s="0" t="s">
        <v>2758</v>
      </c>
      <c r="C43" s="0" t="s">
        <v>2759</v>
      </c>
      <c r="D43" s="0" t="s">
        <v>2762</v>
      </c>
      <c r="E43" s="0" t="s">
        <v>2763</v>
      </c>
      <c r="F43" s="0" t="s">
        <v>2684</v>
      </c>
      <c r="G43" s="0" t="s">
        <v>1633</v>
      </c>
    </row>
    <row customHeight="1" ht="11.25">
      <c r="A44" s="373" t="s">
        <v>16</v>
      </c>
      <c r="B44" s="0" t="s">
        <v>2758</v>
      </c>
      <c r="C44" s="0" t="s">
        <v>2759</v>
      </c>
      <c r="D44" s="0" t="s">
        <v>2758</v>
      </c>
      <c r="E44" s="0" t="s">
        <v>2759</v>
      </c>
      <c r="F44" s="0" t="s">
        <v>2681</v>
      </c>
      <c r="G44" s="0" t="s">
        <v>1642</v>
      </c>
    </row>
    <row customHeight="1" ht="11.25">
      <c r="A45" s="373" t="s">
        <v>16</v>
      </c>
      <c r="B45" s="0" t="s">
        <v>2758</v>
      </c>
      <c r="C45" s="0" t="s">
        <v>2759</v>
      </c>
      <c r="D45" s="0" t="s">
        <v>2764</v>
      </c>
      <c r="E45" s="0" t="s">
        <v>2765</v>
      </c>
      <c r="F45" s="0" t="s">
        <v>2684</v>
      </c>
      <c r="G45" s="0" t="s">
        <v>1647</v>
      </c>
    </row>
    <row customHeight="1" ht="11.25">
      <c r="A46" s="373" t="s">
        <v>16</v>
      </c>
      <c r="B46" s="0" t="s">
        <v>2758</v>
      </c>
      <c r="C46" s="0" t="s">
        <v>2759</v>
      </c>
      <c r="D46" s="0" t="s">
        <v>2766</v>
      </c>
      <c r="E46" s="0" t="s">
        <v>2767</v>
      </c>
      <c r="F46" s="0" t="s">
        <v>2684</v>
      </c>
      <c r="G46" s="0" t="s">
        <v>1650</v>
      </c>
    </row>
    <row customHeight="1" ht="11.25">
      <c r="A47" s="373" t="s">
        <v>16</v>
      </c>
      <c r="B47" s="0" t="s">
        <v>2758</v>
      </c>
      <c r="C47" s="0" t="s">
        <v>2759</v>
      </c>
      <c r="D47" s="0" t="s">
        <v>2768</v>
      </c>
      <c r="E47" s="0" t="s">
        <v>2769</v>
      </c>
      <c r="F47" s="0" t="s">
        <v>2684</v>
      </c>
      <c r="G47" s="0" t="s">
        <v>1656</v>
      </c>
    </row>
    <row customHeight="1" ht="11.25">
      <c r="A48" s="373" t="s">
        <v>16</v>
      </c>
      <c r="B48" s="0" t="s">
        <v>2758</v>
      </c>
      <c r="C48" s="0" t="s">
        <v>2759</v>
      </c>
      <c r="D48" s="0" t="s">
        <v>2770</v>
      </c>
      <c r="E48" s="0" t="s">
        <v>2771</v>
      </c>
      <c r="F48" s="0" t="s">
        <v>2684</v>
      </c>
      <c r="G48" s="0" t="s">
        <v>1661</v>
      </c>
    </row>
    <row customHeight="1" ht="11.25">
      <c r="A49" s="373" t="s">
        <v>16</v>
      </c>
      <c r="B49" s="0" t="s">
        <v>2758</v>
      </c>
      <c r="C49" s="0" t="s">
        <v>2759</v>
      </c>
      <c r="D49" s="0" t="s">
        <v>2772</v>
      </c>
      <c r="E49" s="0" t="s">
        <v>2773</v>
      </c>
      <c r="F49" s="0" t="s">
        <v>2684</v>
      </c>
      <c r="G49" s="0" t="s">
        <v>1664</v>
      </c>
    </row>
    <row customHeight="1" ht="11.25">
      <c r="A50" s="373" t="s">
        <v>16</v>
      </c>
      <c r="B50" s="0" t="s">
        <v>2758</v>
      </c>
      <c r="C50" s="0" t="s">
        <v>2759</v>
      </c>
      <c r="D50" s="0" t="s">
        <v>2774</v>
      </c>
      <c r="E50" s="0" t="s">
        <v>2775</v>
      </c>
      <c r="F50" s="0" t="s">
        <v>2684</v>
      </c>
      <c r="G50" s="0" t="s">
        <v>1668</v>
      </c>
    </row>
    <row customHeight="1" ht="11.25">
      <c r="A51" s="373" t="s">
        <v>16</v>
      </c>
      <c r="B51" s="0" t="s">
        <v>2758</v>
      </c>
      <c r="C51" s="0" t="s">
        <v>2759</v>
      </c>
      <c r="D51" s="0" t="s">
        <v>2776</v>
      </c>
      <c r="E51" s="0" t="s">
        <v>2777</v>
      </c>
      <c r="F51" s="0" t="s">
        <v>2684</v>
      </c>
      <c r="G51" s="0" t="s">
        <v>1673</v>
      </c>
    </row>
    <row customHeight="1" ht="11.25">
      <c r="A52" s="373" t="s">
        <v>16</v>
      </c>
      <c r="B52" s="0" t="s">
        <v>2758</v>
      </c>
      <c r="C52" s="0" t="s">
        <v>2759</v>
      </c>
      <c r="D52" s="0" t="s">
        <v>2778</v>
      </c>
      <c r="E52" s="0" t="s">
        <v>2779</v>
      </c>
      <c r="F52" s="0" t="s">
        <v>2684</v>
      </c>
      <c r="G52" s="0" t="s">
        <v>1677</v>
      </c>
    </row>
    <row customHeight="1" ht="11.25">
      <c r="A53" s="373" t="s">
        <v>16</v>
      </c>
      <c r="B53" s="0" t="s">
        <v>2758</v>
      </c>
      <c r="C53" s="0" t="s">
        <v>2759</v>
      </c>
      <c r="D53" s="0" t="s">
        <v>2780</v>
      </c>
      <c r="E53" s="0" t="s">
        <v>2781</v>
      </c>
      <c r="F53" s="0" t="s">
        <v>2684</v>
      </c>
      <c r="G53" s="0" t="s">
        <v>1679</v>
      </c>
    </row>
    <row customHeight="1" ht="11.25">
      <c r="A54" s="373" t="s">
        <v>16</v>
      </c>
      <c r="B54" s="0" t="s">
        <v>2758</v>
      </c>
      <c r="C54" s="0" t="s">
        <v>2759</v>
      </c>
      <c r="D54" s="0" t="s">
        <v>2782</v>
      </c>
      <c r="E54" s="0" t="s">
        <v>2783</v>
      </c>
      <c r="F54" s="0" t="s">
        <v>2727</v>
      </c>
      <c r="G54" s="0" t="s">
        <v>1682</v>
      </c>
    </row>
    <row customHeight="1" ht="11.25">
      <c r="A55" s="373" t="s">
        <v>16</v>
      </c>
      <c r="B55" s="0" t="s">
        <v>2784</v>
      </c>
      <c r="C55" s="0" t="s">
        <v>2785</v>
      </c>
      <c r="D55" s="0" t="s">
        <v>2786</v>
      </c>
      <c r="E55" s="0" t="s">
        <v>2787</v>
      </c>
      <c r="F55" s="0" t="s">
        <v>2684</v>
      </c>
      <c r="G55" s="0" t="s">
        <v>1686</v>
      </c>
    </row>
    <row customHeight="1" ht="11.25">
      <c r="A56" s="373" t="s">
        <v>16</v>
      </c>
      <c r="B56" s="0" t="s">
        <v>2784</v>
      </c>
      <c r="C56" s="0" t="s">
        <v>2785</v>
      </c>
      <c r="D56" s="0" t="s">
        <v>2784</v>
      </c>
      <c r="E56" s="0" t="s">
        <v>2785</v>
      </c>
      <c r="F56" s="0" t="s">
        <v>2681</v>
      </c>
      <c r="G56" s="0" t="s">
        <v>1689</v>
      </c>
    </row>
    <row customHeight="1" ht="11.25">
      <c r="A57" s="373" t="s">
        <v>16</v>
      </c>
      <c r="B57" s="0" t="s">
        <v>2784</v>
      </c>
      <c r="C57" s="0" t="s">
        <v>2785</v>
      </c>
      <c r="D57" s="0" t="s">
        <v>2788</v>
      </c>
      <c r="E57" s="0" t="s">
        <v>2789</v>
      </c>
      <c r="F57" s="0" t="s">
        <v>2684</v>
      </c>
      <c r="G57" s="0" t="s">
        <v>1692</v>
      </c>
    </row>
    <row customHeight="1" ht="11.25">
      <c r="A58" s="373" t="s">
        <v>16</v>
      </c>
      <c r="B58" s="0" t="s">
        <v>2784</v>
      </c>
      <c r="C58" s="0" t="s">
        <v>2785</v>
      </c>
      <c r="D58" s="0" t="s">
        <v>2790</v>
      </c>
      <c r="E58" s="0" t="s">
        <v>2791</v>
      </c>
      <c r="F58" s="0" t="s">
        <v>2684</v>
      </c>
      <c r="G58" s="0" t="s">
        <v>1695</v>
      </c>
    </row>
    <row customHeight="1" ht="11.25">
      <c r="A59" s="373" t="s">
        <v>16</v>
      </c>
      <c r="B59" s="0" t="s">
        <v>2784</v>
      </c>
      <c r="C59" s="0" t="s">
        <v>2785</v>
      </c>
      <c r="D59" s="0" t="s">
        <v>2792</v>
      </c>
      <c r="E59" s="0" t="s">
        <v>2793</v>
      </c>
      <c r="F59" s="0" t="s">
        <v>2684</v>
      </c>
      <c r="G59" s="0" t="s">
        <v>1699</v>
      </c>
    </row>
    <row customHeight="1" ht="11.25">
      <c r="A60" s="373" t="s">
        <v>16</v>
      </c>
      <c r="B60" s="0" t="s">
        <v>2784</v>
      </c>
      <c r="C60" s="0" t="s">
        <v>2785</v>
      </c>
      <c r="D60" s="0" t="s">
        <v>2794</v>
      </c>
      <c r="E60" s="0" t="s">
        <v>2795</v>
      </c>
      <c r="F60" s="0" t="s">
        <v>2684</v>
      </c>
      <c r="G60" s="0" t="s">
        <v>1702</v>
      </c>
    </row>
    <row customHeight="1" ht="11.25">
      <c r="A61" s="373" t="s">
        <v>16</v>
      </c>
      <c r="B61" s="0" t="s">
        <v>2784</v>
      </c>
      <c r="C61" s="0" t="s">
        <v>2785</v>
      </c>
      <c r="D61" s="0" t="s">
        <v>2796</v>
      </c>
      <c r="E61" s="0" t="s">
        <v>2797</v>
      </c>
      <c r="F61" s="0" t="s">
        <v>2684</v>
      </c>
      <c r="G61" s="0" t="s">
        <v>2798</v>
      </c>
    </row>
    <row customHeight="1" ht="11.25">
      <c r="A62" s="373" t="s">
        <v>16</v>
      </c>
      <c r="B62" s="0" t="s">
        <v>2784</v>
      </c>
      <c r="C62" s="0" t="s">
        <v>2785</v>
      </c>
      <c r="D62" s="0" t="s">
        <v>2799</v>
      </c>
      <c r="E62" s="0" t="s">
        <v>2800</v>
      </c>
      <c r="F62" s="0" t="s">
        <v>2727</v>
      </c>
      <c r="G62" s="0" t="s">
        <v>2801</v>
      </c>
    </row>
    <row customHeight="1" ht="11.25">
      <c r="A63" s="373" t="s">
        <v>16</v>
      </c>
      <c r="B63" s="0" t="s">
        <v>2784</v>
      </c>
      <c r="C63" s="0" t="s">
        <v>2785</v>
      </c>
      <c r="D63" s="0" t="s">
        <v>2802</v>
      </c>
      <c r="E63" s="0" t="s">
        <v>2803</v>
      </c>
      <c r="F63" s="0" t="s">
        <v>2684</v>
      </c>
      <c r="G63" s="0" t="s">
        <v>2804</v>
      </c>
    </row>
    <row customHeight="1" ht="11.25">
      <c r="A64" s="373" t="s">
        <v>16</v>
      </c>
      <c r="B64" s="0" t="s">
        <v>2784</v>
      </c>
      <c r="C64" s="0" t="s">
        <v>2785</v>
      </c>
      <c r="D64" s="0" t="s">
        <v>2805</v>
      </c>
      <c r="E64" s="0" t="s">
        <v>2806</v>
      </c>
      <c r="F64" s="0" t="s">
        <v>2684</v>
      </c>
      <c r="G64" s="0" t="s">
        <v>2807</v>
      </c>
    </row>
    <row customHeight="1" ht="11.25">
      <c r="A65" s="373" t="s">
        <v>16</v>
      </c>
      <c r="B65" s="0" t="s">
        <v>2784</v>
      </c>
      <c r="C65" s="0" t="s">
        <v>2785</v>
      </c>
      <c r="D65" s="0" t="s">
        <v>2808</v>
      </c>
      <c r="E65" s="0" t="s">
        <v>2809</v>
      </c>
      <c r="F65" s="0" t="s">
        <v>2684</v>
      </c>
      <c r="G65" s="0" t="s">
        <v>2810</v>
      </c>
    </row>
    <row customHeight="1" ht="11.25">
      <c r="A66" s="373" t="s">
        <v>16</v>
      </c>
      <c r="B66" s="0" t="s">
        <v>2784</v>
      </c>
      <c r="C66" s="0" t="s">
        <v>2785</v>
      </c>
      <c r="D66" s="0" t="s">
        <v>2811</v>
      </c>
      <c r="E66" s="0" t="s">
        <v>2812</v>
      </c>
      <c r="F66" s="0" t="s">
        <v>2684</v>
      </c>
      <c r="G66" s="0" t="s">
        <v>2813</v>
      </c>
    </row>
    <row customHeight="1" ht="11.25">
      <c r="A67" s="373" t="s">
        <v>16</v>
      </c>
      <c r="B67" s="0" t="s">
        <v>2784</v>
      </c>
      <c r="C67" s="0" t="s">
        <v>2785</v>
      </c>
      <c r="D67" s="0" t="s">
        <v>2814</v>
      </c>
      <c r="E67" s="0" t="s">
        <v>2815</v>
      </c>
      <c r="F67" s="0" t="s">
        <v>2684</v>
      </c>
      <c r="G67" s="0" t="s">
        <v>2020</v>
      </c>
    </row>
    <row customHeight="1" ht="11.25">
      <c r="A68" s="373" t="s">
        <v>16</v>
      </c>
      <c r="B68" s="0" t="s">
        <v>2784</v>
      </c>
      <c r="C68" s="0" t="s">
        <v>2785</v>
      </c>
      <c r="D68" s="0" t="s">
        <v>2816</v>
      </c>
      <c r="E68" s="0" t="s">
        <v>2817</v>
      </c>
      <c r="F68" s="0" t="s">
        <v>2684</v>
      </c>
      <c r="G68" s="0" t="s">
        <v>2818</v>
      </c>
    </row>
    <row customHeight="1" ht="11.25">
      <c r="A69" s="373" t="s">
        <v>16</v>
      </c>
      <c r="B69" s="0" t="s">
        <v>2784</v>
      </c>
      <c r="C69" s="0" t="s">
        <v>2785</v>
      </c>
      <c r="D69" s="0" t="s">
        <v>2819</v>
      </c>
      <c r="E69" s="0" t="s">
        <v>2820</v>
      </c>
      <c r="F69" s="0" t="s">
        <v>2727</v>
      </c>
      <c r="G69" s="0" t="s">
        <v>2223</v>
      </c>
    </row>
    <row customHeight="1" ht="11.25">
      <c r="A70" s="373" t="s">
        <v>16</v>
      </c>
      <c r="B70" s="0" t="s">
        <v>2821</v>
      </c>
      <c r="C70" s="0" t="s">
        <v>2822</v>
      </c>
      <c r="D70" s="0" t="s">
        <v>2821</v>
      </c>
      <c r="E70" s="0" t="s">
        <v>2822</v>
      </c>
      <c r="F70" s="0" t="s">
        <v>2675</v>
      </c>
      <c r="G70" s="0" t="s">
        <v>2823</v>
      </c>
    </row>
    <row customHeight="1" ht="11.25">
      <c r="A71" s="373" t="s">
        <v>16</v>
      </c>
      <c r="B71" s="0" t="s">
        <v>2824</v>
      </c>
      <c r="C71" s="0" t="s">
        <v>2825</v>
      </c>
      <c r="D71" s="0" t="s">
        <v>2824</v>
      </c>
      <c r="E71" s="0" t="s">
        <v>2825</v>
      </c>
      <c r="F71" s="0" t="s">
        <v>2678</v>
      </c>
      <c r="G71" s="0" t="s">
        <v>2826</v>
      </c>
    </row>
    <row customHeight="1" ht="11.25">
      <c r="A72" s="373" t="s">
        <v>16</v>
      </c>
      <c r="B72" s="0" t="s">
        <v>2827</v>
      </c>
      <c r="C72" s="0" t="s">
        <v>2828</v>
      </c>
      <c r="D72" s="0" t="s">
        <v>2827</v>
      </c>
      <c r="E72" s="0" t="s">
        <v>2828</v>
      </c>
      <c r="F72" s="0" t="s">
        <v>2675</v>
      </c>
      <c r="G72" s="0" t="s">
        <v>2829</v>
      </c>
    </row>
    <row customHeight="1" ht="11.25">
      <c r="A73" s="373" t="s">
        <v>16</v>
      </c>
      <c r="B73" s="0" t="s">
        <v>2830</v>
      </c>
      <c r="C73" s="0" t="s">
        <v>2831</v>
      </c>
      <c r="D73" s="0" t="s">
        <v>2832</v>
      </c>
      <c r="E73" s="0" t="s">
        <v>2833</v>
      </c>
      <c r="F73" s="0" t="s">
        <v>2684</v>
      </c>
      <c r="G73" s="0" t="s">
        <v>2834</v>
      </c>
    </row>
    <row customHeight="1" ht="11.25">
      <c r="A74" s="373" t="s">
        <v>16</v>
      </c>
      <c r="B74" s="0" t="s">
        <v>2830</v>
      </c>
      <c r="C74" s="0" t="s">
        <v>2831</v>
      </c>
      <c r="D74" s="0" t="s">
        <v>2835</v>
      </c>
      <c r="E74" s="0" t="s">
        <v>2836</v>
      </c>
      <c r="F74" s="0" t="s">
        <v>2684</v>
      </c>
      <c r="G74" s="0" t="s">
        <v>2837</v>
      </c>
    </row>
    <row customHeight="1" ht="11.25">
      <c r="A75" s="373" t="s">
        <v>16</v>
      </c>
      <c r="B75" s="0" t="s">
        <v>2830</v>
      </c>
      <c r="C75" s="0" t="s">
        <v>2831</v>
      </c>
      <c r="D75" s="0" t="s">
        <v>2838</v>
      </c>
      <c r="E75" s="0" t="s">
        <v>2839</v>
      </c>
      <c r="F75" s="0" t="s">
        <v>2684</v>
      </c>
      <c r="G75" s="0" t="s">
        <v>2840</v>
      </c>
    </row>
    <row customHeight="1" ht="11.25">
      <c r="A76" s="373" t="s">
        <v>16</v>
      </c>
      <c r="B76" s="0" t="s">
        <v>2830</v>
      </c>
      <c r="C76" s="0" t="s">
        <v>2831</v>
      </c>
      <c r="D76" s="0" t="s">
        <v>2841</v>
      </c>
      <c r="E76" s="0" t="s">
        <v>2842</v>
      </c>
      <c r="F76" s="0" t="s">
        <v>2684</v>
      </c>
      <c r="G76" s="0" t="s">
        <v>2843</v>
      </c>
    </row>
    <row customHeight="1" ht="11.25">
      <c r="A77" s="373" t="s">
        <v>16</v>
      </c>
      <c r="B77" s="0" t="s">
        <v>2830</v>
      </c>
      <c r="C77" s="0" t="s">
        <v>2831</v>
      </c>
      <c r="D77" s="0" t="s">
        <v>2844</v>
      </c>
      <c r="E77" s="0" t="s">
        <v>2845</v>
      </c>
      <c r="F77" s="0" t="s">
        <v>2684</v>
      </c>
      <c r="G77" s="0" t="s">
        <v>2846</v>
      </c>
    </row>
    <row customHeight="1" ht="11.25">
      <c r="A78" s="373" t="s">
        <v>16</v>
      </c>
      <c r="B78" s="0" t="s">
        <v>2830</v>
      </c>
      <c r="C78" s="0" t="s">
        <v>2831</v>
      </c>
      <c r="D78" s="0" t="s">
        <v>2830</v>
      </c>
      <c r="E78" s="0" t="s">
        <v>2831</v>
      </c>
      <c r="F78" s="0" t="s">
        <v>2681</v>
      </c>
      <c r="G78" s="0" t="s">
        <v>2847</v>
      </c>
    </row>
    <row customHeight="1" ht="11.25">
      <c r="A79" s="373" t="s">
        <v>16</v>
      </c>
      <c r="B79" s="0" t="s">
        <v>2830</v>
      </c>
      <c r="C79" s="0" t="s">
        <v>2831</v>
      </c>
      <c r="D79" s="0" t="s">
        <v>2848</v>
      </c>
      <c r="E79" s="0" t="s">
        <v>2849</v>
      </c>
      <c r="F79" s="0" t="s">
        <v>2684</v>
      </c>
      <c r="G79" s="0" t="s">
        <v>2850</v>
      </c>
    </row>
    <row customHeight="1" ht="11.25">
      <c r="A80" s="373" t="s">
        <v>16</v>
      </c>
      <c r="B80" s="0" t="s">
        <v>2830</v>
      </c>
      <c r="C80" s="0" t="s">
        <v>2831</v>
      </c>
      <c r="D80" s="0" t="s">
        <v>2851</v>
      </c>
      <c r="E80" s="0" t="s">
        <v>2852</v>
      </c>
      <c r="F80" s="0" t="s">
        <v>2684</v>
      </c>
      <c r="G80" s="0" t="s">
        <v>2853</v>
      </c>
    </row>
    <row customHeight="1" ht="11.25">
      <c r="A81" s="373" t="s">
        <v>16</v>
      </c>
      <c r="B81" s="0" t="s">
        <v>2830</v>
      </c>
      <c r="C81" s="0" t="s">
        <v>2831</v>
      </c>
      <c r="D81" s="0" t="s">
        <v>2854</v>
      </c>
      <c r="E81" s="0" t="s">
        <v>2855</v>
      </c>
      <c r="F81" s="0" t="s">
        <v>2684</v>
      </c>
      <c r="G81" s="0" t="s">
        <v>2856</v>
      </c>
    </row>
    <row customHeight="1" ht="11.25">
      <c r="A82" s="373" t="s">
        <v>16</v>
      </c>
      <c r="B82" s="0" t="s">
        <v>2830</v>
      </c>
      <c r="C82" s="0" t="s">
        <v>2831</v>
      </c>
      <c r="D82" s="0" t="s">
        <v>2796</v>
      </c>
      <c r="E82" s="0" t="s">
        <v>2857</v>
      </c>
      <c r="F82" s="0" t="s">
        <v>2684</v>
      </c>
      <c r="G82" s="0" t="s">
        <v>2858</v>
      </c>
    </row>
    <row customHeight="1" ht="11.25">
      <c r="A83" s="373" t="s">
        <v>16</v>
      </c>
      <c r="B83" s="0" t="s">
        <v>2830</v>
      </c>
      <c r="C83" s="0" t="s">
        <v>2831</v>
      </c>
      <c r="D83" s="0" t="s">
        <v>2859</v>
      </c>
      <c r="E83" s="0" t="s">
        <v>2860</v>
      </c>
      <c r="F83" s="0" t="s">
        <v>2684</v>
      </c>
      <c r="G83" s="0" t="s">
        <v>2861</v>
      </c>
    </row>
    <row customHeight="1" ht="11.25">
      <c r="A84" s="373" t="s">
        <v>16</v>
      </c>
      <c r="B84" s="0" t="s">
        <v>2830</v>
      </c>
      <c r="C84" s="0" t="s">
        <v>2831</v>
      </c>
      <c r="D84" s="0" t="s">
        <v>2862</v>
      </c>
      <c r="E84" s="0" t="s">
        <v>2863</v>
      </c>
      <c r="F84" s="0" t="s">
        <v>2684</v>
      </c>
      <c r="G84" s="0" t="s">
        <v>2864</v>
      </c>
    </row>
    <row customHeight="1" ht="11.25">
      <c r="A85" s="373" t="s">
        <v>16</v>
      </c>
      <c r="B85" s="0" t="s">
        <v>2830</v>
      </c>
      <c r="C85" s="0" t="s">
        <v>2831</v>
      </c>
      <c r="D85" s="0" t="s">
        <v>2865</v>
      </c>
      <c r="E85" s="0" t="s">
        <v>2866</v>
      </c>
      <c r="F85" s="0" t="s">
        <v>2684</v>
      </c>
      <c r="G85" s="0" t="s">
        <v>2867</v>
      </c>
    </row>
    <row customHeight="1" ht="11.25">
      <c r="A86" s="373" t="s">
        <v>16</v>
      </c>
      <c r="B86" s="0" t="s">
        <v>2830</v>
      </c>
      <c r="C86" s="0" t="s">
        <v>2831</v>
      </c>
      <c r="D86" s="0" t="s">
        <v>2868</v>
      </c>
      <c r="E86" s="0" t="s">
        <v>2869</v>
      </c>
      <c r="F86" s="0" t="s">
        <v>2684</v>
      </c>
      <c r="G86" s="0" t="s">
        <v>2870</v>
      </c>
    </row>
    <row customHeight="1" ht="11.25">
      <c r="A87" s="373" t="s">
        <v>16</v>
      </c>
      <c r="B87" s="0" t="s">
        <v>2830</v>
      </c>
      <c r="C87" s="0" t="s">
        <v>2831</v>
      </c>
      <c r="D87" s="0" t="s">
        <v>2871</v>
      </c>
      <c r="E87" s="0" t="s">
        <v>2872</v>
      </c>
      <c r="F87" s="0" t="s">
        <v>2684</v>
      </c>
      <c r="G87" s="0" t="s">
        <v>2873</v>
      </c>
    </row>
    <row customHeight="1" ht="11.25">
      <c r="A88" s="373" t="s">
        <v>16</v>
      </c>
      <c r="B88" s="0" t="s">
        <v>2830</v>
      </c>
      <c r="C88" s="0" t="s">
        <v>2831</v>
      </c>
      <c r="D88" s="0" t="s">
        <v>2874</v>
      </c>
      <c r="E88" s="0" t="s">
        <v>2875</v>
      </c>
      <c r="F88" s="0" t="s">
        <v>2727</v>
      </c>
      <c r="G88" s="0" t="s">
        <v>2876</v>
      </c>
    </row>
    <row customHeight="1" ht="11.25">
      <c r="A89" s="373" t="s">
        <v>16</v>
      </c>
      <c r="B89" s="0" t="s">
        <v>2877</v>
      </c>
      <c r="C89" s="0" t="s">
        <v>2878</v>
      </c>
      <c r="D89" s="0" t="s">
        <v>2879</v>
      </c>
      <c r="E89" s="0" t="s">
        <v>2880</v>
      </c>
      <c r="F89" s="0" t="s">
        <v>2684</v>
      </c>
      <c r="G89" s="0" t="s">
        <v>2881</v>
      </c>
    </row>
    <row customHeight="1" ht="11.25">
      <c r="A90" s="373" t="s">
        <v>16</v>
      </c>
      <c r="B90" s="0" t="s">
        <v>2877</v>
      </c>
      <c r="C90" s="0" t="s">
        <v>2878</v>
      </c>
      <c r="D90" s="0" t="s">
        <v>2882</v>
      </c>
      <c r="E90" s="0" t="s">
        <v>2883</v>
      </c>
      <c r="F90" s="0" t="s">
        <v>2684</v>
      </c>
      <c r="G90" s="0" t="s">
        <v>2884</v>
      </c>
    </row>
    <row customHeight="1" ht="11.25">
      <c r="A91" s="373" t="s">
        <v>16</v>
      </c>
      <c r="B91" s="0" t="s">
        <v>2877</v>
      </c>
      <c r="C91" s="0" t="s">
        <v>2878</v>
      </c>
      <c r="D91" s="0" t="s">
        <v>2885</v>
      </c>
      <c r="E91" s="0" t="s">
        <v>2886</v>
      </c>
      <c r="F91" s="0" t="s">
        <v>2684</v>
      </c>
      <c r="G91" s="0" t="s">
        <v>2887</v>
      </c>
    </row>
    <row customHeight="1" ht="11.25">
      <c r="A92" s="373" t="s">
        <v>16</v>
      </c>
      <c r="B92" s="0" t="s">
        <v>2877</v>
      </c>
      <c r="C92" s="0" t="s">
        <v>2878</v>
      </c>
      <c r="D92" s="0" t="s">
        <v>2888</v>
      </c>
      <c r="E92" s="0" t="s">
        <v>2889</v>
      </c>
      <c r="F92" s="0" t="s">
        <v>2684</v>
      </c>
      <c r="G92" s="0" t="s">
        <v>2890</v>
      </c>
    </row>
    <row customHeight="1" ht="11.25">
      <c r="A93" s="373" t="s">
        <v>16</v>
      </c>
      <c r="B93" s="0" t="s">
        <v>2877</v>
      </c>
      <c r="C93" s="0" t="s">
        <v>2878</v>
      </c>
      <c r="D93" s="0" t="s">
        <v>2891</v>
      </c>
      <c r="E93" s="0" t="s">
        <v>2892</v>
      </c>
      <c r="F93" s="0" t="s">
        <v>2684</v>
      </c>
      <c r="G93" s="0" t="s">
        <v>2893</v>
      </c>
    </row>
    <row customHeight="1" ht="11.25">
      <c r="A94" s="373" t="s">
        <v>16</v>
      </c>
      <c r="B94" s="0" t="s">
        <v>2877</v>
      </c>
      <c r="C94" s="0" t="s">
        <v>2878</v>
      </c>
      <c r="D94" s="0" t="s">
        <v>2894</v>
      </c>
      <c r="E94" s="0" t="s">
        <v>2895</v>
      </c>
      <c r="F94" s="0" t="s">
        <v>2684</v>
      </c>
      <c r="G94" s="0" t="s">
        <v>2896</v>
      </c>
    </row>
    <row customHeight="1" ht="11.25">
      <c r="A95" s="373" t="s">
        <v>16</v>
      </c>
      <c r="B95" s="0" t="s">
        <v>2877</v>
      </c>
      <c r="C95" s="0" t="s">
        <v>2878</v>
      </c>
      <c r="D95" s="0" t="s">
        <v>2897</v>
      </c>
      <c r="E95" s="0" t="s">
        <v>2898</v>
      </c>
      <c r="F95" s="0" t="s">
        <v>2684</v>
      </c>
      <c r="G95" s="0" t="s">
        <v>2899</v>
      </c>
    </row>
    <row customHeight="1" ht="11.25">
      <c r="A96" s="373" t="s">
        <v>16</v>
      </c>
      <c r="B96" s="0" t="s">
        <v>2877</v>
      </c>
      <c r="C96" s="0" t="s">
        <v>2878</v>
      </c>
      <c r="D96" s="0" t="s">
        <v>2900</v>
      </c>
      <c r="E96" s="0" t="s">
        <v>2901</v>
      </c>
      <c r="F96" s="0" t="s">
        <v>2684</v>
      </c>
      <c r="G96" s="0" t="s">
        <v>2902</v>
      </c>
    </row>
    <row customHeight="1" ht="11.25">
      <c r="A97" s="373" t="s">
        <v>16</v>
      </c>
      <c r="B97" s="0" t="s">
        <v>2877</v>
      </c>
      <c r="C97" s="0" t="s">
        <v>2878</v>
      </c>
      <c r="D97" s="0" t="s">
        <v>2903</v>
      </c>
      <c r="E97" s="0" t="s">
        <v>2904</v>
      </c>
      <c r="F97" s="0" t="s">
        <v>2684</v>
      </c>
      <c r="G97" s="0" t="s">
        <v>2905</v>
      </c>
    </row>
    <row customHeight="1" ht="11.25">
      <c r="A98" s="373" t="s">
        <v>16</v>
      </c>
      <c r="B98" s="0" t="s">
        <v>2877</v>
      </c>
      <c r="C98" s="0" t="s">
        <v>2878</v>
      </c>
      <c r="D98" s="0" t="s">
        <v>2877</v>
      </c>
      <c r="E98" s="0" t="s">
        <v>2878</v>
      </c>
      <c r="F98" s="0" t="s">
        <v>2681</v>
      </c>
      <c r="G98" s="0" t="s">
        <v>2906</v>
      </c>
    </row>
    <row customHeight="1" ht="11.25">
      <c r="A99" s="373" t="s">
        <v>16</v>
      </c>
      <c r="B99" s="0" t="s">
        <v>2877</v>
      </c>
      <c r="C99" s="0" t="s">
        <v>2878</v>
      </c>
      <c r="D99" s="0" t="s">
        <v>2907</v>
      </c>
      <c r="E99" s="0" t="s">
        <v>2908</v>
      </c>
      <c r="F99" s="0" t="s">
        <v>2684</v>
      </c>
      <c r="G99" s="0" t="s">
        <v>2909</v>
      </c>
    </row>
    <row customHeight="1" ht="11.25">
      <c r="A100" s="373" t="s">
        <v>16</v>
      </c>
      <c r="B100" s="0" t="s">
        <v>2877</v>
      </c>
      <c r="C100" s="0" t="s">
        <v>2878</v>
      </c>
      <c r="D100" s="0" t="s">
        <v>2910</v>
      </c>
      <c r="E100" s="0" t="s">
        <v>2911</v>
      </c>
      <c r="F100" s="0" t="s">
        <v>2684</v>
      </c>
      <c r="G100" s="0" t="s">
        <v>2912</v>
      </c>
    </row>
    <row customHeight="1" ht="11.25">
      <c r="A101" s="373" t="s">
        <v>16</v>
      </c>
      <c r="B101" s="0" t="s">
        <v>2877</v>
      </c>
      <c r="C101" s="0" t="s">
        <v>2878</v>
      </c>
      <c r="D101" s="0" t="s">
        <v>2913</v>
      </c>
      <c r="E101" s="0" t="s">
        <v>2914</v>
      </c>
      <c r="F101" s="0" t="s">
        <v>2684</v>
      </c>
      <c r="G101" s="0" t="s">
        <v>2915</v>
      </c>
    </row>
    <row customHeight="1" ht="11.25">
      <c r="A102" s="373" t="s">
        <v>16</v>
      </c>
      <c r="B102" s="0" t="s">
        <v>2877</v>
      </c>
      <c r="C102" s="0" t="s">
        <v>2878</v>
      </c>
      <c r="D102" s="0" t="s">
        <v>2916</v>
      </c>
      <c r="E102" s="0" t="s">
        <v>2917</v>
      </c>
      <c r="F102" s="0" t="s">
        <v>2684</v>
      </c>
      <c r="G102" s="0" t="s">
        <v>2918</v>
      </c>
    </row>
    <row customHeight="1" ht="11.25">
      <c r="A103" s="373" t="s">
        <v>16</v>
      </c>
      <c r="B103" s="0" t="s">
        <v>2877</v>
      </c>
      <c r="C103" s="0" t="s">
        <v>2878</v>
      </c>
      <c r="D103" s="0" t="s">
        <v>2919</v>
      </c>
      <c r="E103" s="0" t="s">
        <v>2920</v>
      </c>
      <c r="F103" s="0" t="s">
        <v>2684</v>
      </c>
      <c r="G103" s="0" t="s">
        <v>2921</v>
      </c>
    </row>
    <row customHeight="1" ht="11.25">
      <c r="A104" s="373" t="s">
        <v>16</v>
      </c>
      <c r="B104" s="0" t="s">
        <v>2877</v>
      </c>
      <c r="C104" s="0" t="s">
        <v>2878</v>
      </c>
      <c r="D104" s="0" t="s">
        <v>2922</v>
      </c>
      <c r="E104" s="0" t="s">
        <v>2923</v>
      </c>
      <c r="F104" s="0" t="s">
        <v>2684</v>
      </c>
      <c r="G104" s="0" t="s">
        <v>2924</v>
      </c>
    </row>
    <row customHeight="1" ht="11.25">
      <c r="A105" s="373" t="s">
        <v>16</v>
      </c>
      <c r="B105" s="0" t="s">
        <v>2877</v>
      </c>
      <c r="C105" s="0" t="s">
        <v>2878</v>
      </c>
      <c r="D105" s="0" t="s">
        <v>2925</v>
      </c>
      <c r="E105" s="0" t="s">
        <v>2926</v>
      </c>
      <c r="F105" s="0" t="s">
        <v>2684</v>
      </c>
      <c r="G105" s="0" t="s">
        <v>2927</v>
      </c>
    </row>
    <row customHeight="1" ht="11.25">
      <c r="A106" s="373" t="s">
        <v>16</v>
      </c>
      <c r="B106" s="0" t="s">
        <v>2877</v>
      </c>
      <c r="C106" s="0" t="s">
        <v>2878</v>
      </c>
      <c r="D106" s="0" t="s">
        <v>2928</v>
      </c>
      <c r="E106" s="0" t="s">
        <v>2929</v>
      </c>
      <c r="F106" s="0" t="s">
        <v>2684</v>
      </c>
      <c r="G106" s="0" t="s">
        <v>2930</v>
      </c>
    </row>
    <row customHeight="1" ht="11.25">
      <c r="A107" s="373" t="s">
        <v>16</v>
      </c>
      <c r="B107" s="0" t="s">
        <v>2877</v>
      </c>
      <c r="C107" s="0" t="s">
        <v>2878</v>
      </c>
      <c r="D107" s="0" t="s">
        <v>2931</v>
      </c>
      <c r="E107" s="0" t="s">
        <v>2932</v>
      </c>
      <c r="F107" s="0" t="s">
        <v>2684</v>
      </c>
      <c r="G107" s="0" t="s">
        <v>2933</v>
      </c>
    </row>
    <row customHeight="1" ht="11.25">
      <c r="A108" s="373" t="s">
        <v>16</v>
      </c>
      <c r="B108" s="0" t="s">
        <v>2877</v>
      </c>
      <c r="C108" s="0" t="s">
        <v>2878</v>
      </c>
      <c r="D108" s="0" t="s">
        <v>2934</v>
      </c>
      <c r="E108" s="0" t="s">
        <v>2935</v>
      </c>
      <c r="F108" s="0" t="s">
        <v>2684</v>
      </c>
      <c r="G108" s="0" t="s">
        <v>2936</v>
      </c>
    </row>
    <row customHeight="1" ht="11.25">
      <c r="A109" s="373" t="s">
        <v>16</v>
      </c>
      <c r="B109" s="0" t="s">
        <v>2877</v>
      </c>
      <c r="C109" s="0" t="s">
        <v>2878</v>
      </c>
      <c r="D109" s="0" t="s">
        <v>2937</v>
      </c>
      <c r="E109" s="0" t="s">
        <v>2938</v>
      </c>
      <c r="F109" s="0" t="s">
        <v>2684</v>
      </c>
      <c r="G109" s="0" t="s">
        <v>2939</v>
      </c>
    </row>
    <row customHeight="1" ht="11.25">
      <c r="A110" s="373" t="s">
        <v>16</v>
      </c>
      <c r="B110" s="0" t="s">
        <v>2877</v>
      </c>
      <c r="C110" s="0" t="s">
        <v>2878</v>
      </c>
      <c r="D110" s="0" t="s">
        <v>2940</v>
      </c>
      <c r="E110" s="0" t="s">
        <v>2941</v>
      </c>
      <c r="F110" s="0" t="s">
        <v>2684</v>
      </c>
      <c r="G110" s="0" t="s">
        <v>2942</v>
      </c>
    </row>
    <row customHeight="1" ht="11.25">
      <c r="A111" s="373" t="s">
        <v>16</v>
      </c>
      <c r="B111" s="0" t="s">
        <v>2877</v>
      </c>
      <c r="C111" s="0" t="s">
        <v>2878</v>
      </c>
      <c r="D111" s="0" t="s">
        <v>2943</v>
      </c>
      <c r="E111" s="0" t="s">
        <v>2944</v>
      </c>
      <c r="F111" s="0" t="s">
        <v>2684</v>
      </c>
      <c r="G111" s="0" t="s">
        <v>2945</v>
      </c>
    </row>
    <row customHeight="1" ht="11.25">
      <c r="A112" s="373" t="s">
        <v>16</v>
      </c>
      <c r="B112" s="0" t="s">
        <v>2877</v>
      </c>
      <c r="C112" s="0" t="s">
        <v>2878</v>
      </c>
      <c r="D112" s="0" t="s">
        <v>2946</v>
      </c>
      <c r="E112" s="0" t="s">
        <v>2947</v>
      </c>
      <c r="F112" s="0" t="s">
        <v>2948</v>
      </c>
      <c r="G112" s="0" t="s">
        <v>2949</v>
      </c>
    </row>
    <row customHeight="1" ht="11.25">
      <c r="A113" s="373" t="s">
        <v>16</v>
      </c>
      <c r="B113" s="0" t="s">
        <v>2950</v>
      </c>
      <c r="C113" s="0" t="s">
        <v>2951</v>
      </c>
      <c r="D113" s="0" t="s">
        <v>2952</v>
      </c>
      <c r="E113" s="0" t="s">
        <v>2953</v>
      </c>
      <c r="F113" s="0" t="s">
        <v>2684</v>
      </c>
      <c r="G113" s="0" t="s">
        <v>2954</v>
      </c>
    </row>
    <row customHeight="1" ht="11.25">
      <c r="A114" s="373" t="s">
        <v>16</v>
      </c>
      <c r="B114" s="0" t="s">
        <v>2950</v>
      </c>
      <c r="C114" s="0" t="s">
        <v>2951</v>
      </c>
      <c r="D114" s="0" t="s">
        <v>2955</v>
      </c>
      <c r="E114" s="0" t="s">
        <v>2956</v>
      </c>
      <c r="F114" s="0" t="s">
        <v>2684</v>
      </c>
      <c r="G114" s="0" t="s">
        <v>2957</v>
      </c>
    </row>
    <row customHeight="1" ht="11.25">
      <c r="A115" s="373" t="s">
        <v>16</v>
      </c>
      <c r="B115" s="0" t="s">
        <v>2950</v>
      </c>
      <c r="C115" s="0" t="s">
        <v>2951</v>
      </c>
      <c r="D115" s="0" t="s">
        <v>2958</v>
      </c>
      <c r="E115" s="0" t="s">
        <v>2959</v>
      </c>
      <c r="F115" s="0" t="s">
        <v>2684</v>
      </c>
      <c r="G115" s="0" t="s">
        <v>2960</v>
      </c>
    </row>
    <row customHeight="1" ht="11.25">
      <c r="A116" s="373" t="s">
        <v>16</v>
      </c>
      <c r="B116" s="0" t="s">
        <v>2950</v>
      </c>
      <c r="C116" s="0" t="s">
        <v>2951</v>
      </c>
      <c r="D116" s="0" t="s">
        <v>2961</v>
      </c>
      <c r="E116" s="0" t="s">
        <v>2962</v>
      </c>
      <c r="F116" s="0" t="s">
        <v>2684</v>
      </c>
      <c r="G116" s="0" t="s">
        <v>2963</v>
      </c>
    </row>
    <row customHeight="1" ht="11.25">
      <c r="A117" s="373" t="s">
        <v>16</v>
      </c>
      <c r="B117" s="0" t="s">
        <v>2950</v>
      </c>
      <c r="C117" s="0" t="s">
        <v>2951</v>
      </c>
      <c r="D117" s="0" t="s">
        <v>2950</v>
      </c>
      <c r="E117" s="0" t="s">
        <v>2951</v>
      </c>
      <c r="F117" s="0" t="s">
        <v>2681</v>
      </c>
      <c r="G117" s="0" t="s">
        <v>2964</v>
      </c>
    </row>
    <row customHeight="1" ht="11.25">
      <c r="A118" s="373" t="s">
        <v>16</v>
      </c>
      <c r="B118" s="0" t="s">
        <v>2950</v>
      </c>
      <c r="C118" s="0" t="s">
        <v>2951</v>
      </c>
      <c r="D118" s="0" t="s">
        <v>2965</v>
      </c>
      <c r="E118" s="0" t="s">
        <v>2966</v>
      </c>
      <c r="F118" s="0" t="s">
        <v>2684</v>
      </c>
      <c r="G118" s="0" t="s">
        <v>2967</v>
      </c>
    </row>
    <row customHeight="1" ht="11.25">
      <c r="A119" s="373" t="s">
        <v>16</v>
      </c>
      <c r="B119" s="0" t="s">
        <v>2950</v>
      </c>
      <c r="C119" s="0" t="s">
        <v>2951</v>
      </c>
      <c r="D119" s="0" t="s">
        <v>2968</v>
      </c>
      <c r="E119" s="0" t="s">
        <v>2969</v>
      </c>
      <c r="F119" s="0" t="s">
        <v>2684</v>
      </c>
      <c r="G119" s="0" t="s">
        <v>2970</v>
      </c>
    </row>
    <row customHeight="1" ht="11.25">
      <c r="A120" s="373" t="s">
        <v>16</v>
      </c>
      <c r="B120" s="0" t="s">
        <v>2950</v>
      </c>
      <c r="C120" s="0" t="s">
        <v>2951</v>
      </c>
      <c r="D120" s="0" t="s">
        <v>2971</v>
      </c>
      <c r="E120" s="0" t="s">
        <v>2972</v>
      </c>
      <c r="F120" s="0" t="s">
        <v>2684</v>
      </c>
      <c r="G120" s="0" t="s">
        <v>2973</v>
      </c>
    </row>
    <row customHeight="1" ht="11.25">
      <c r="A121" s="373" t="s">
        <v>16</v>
      </c>
      <c r="B121" s="0" t="s">
        <v>2950</v>
      </c>
      <c r="C121" s="0" t="s">
        <v>2951</v>
      </c>
      <c r="D121" s="0" t="s">
        <v>2974</v>
      </c>
      <c r="E121" s="0" t="s">
        <v>2975</v>
      </c>
      <c r="F121" s="0" t="s">
        <v>2684</v>
      </c>
      <c r="G121" s="0" t="s">
        <v>2976</v>
      </c>
    </row>
    <row customHeight="1" ht="11.25">
      <c r="A122" s="373" t="s">
        <v>16</v>
      </c>
      <c r="B122" s="0" t="s">
        <v>2950</v>
      </c>
      <c r="C122" s="0" t="s">
        <v>2951</v>
      </c>
      <c r="D122" s="0" t="s">
        <v>2977</v>
      </c>
      <c r="E122" s="0" t="s">
        <v>2978</v>
      </c>
      <c r="F122" s="0" t="s">
        <v>2684</v>
      </c>
      <c r="G122" s="0" t="s">
        <v>2979</v>
      </c>
    </row>
    <row customHeight="1" ht="11.25">
      <c r="A123" s="373" t="s">
        <v>16</v>
      </c>
      <c r="B123" s="0" t="s">
        <v>2950</v>
      </c>
      <c r="C123" s="0" t="s">
        <v>2951</v>
      </c>
      <c r="D123" s="0" t="s">
        <v>2980</v>
      </c>
      <c r="E123" s="0" t="s">
        <v>2981</v>
      </c>
      <c r="F123" s="0" t="s">
        <v>2684</v>
      </c>
      <c r="G123" s="0" t="s">
        <v>2982</v>
      </c>
    </row>
    <row customHeight="1" ht="11.25">
      <c r="A124" s="373" t="s">
        <v>16</v>
      </c>
      <c r="B124" s="0" t="s">
        <v>2983</v>
      </c>
      <c r="C124" s="0" t="s">
        <v>2984</v>
      </c>
      <c r="D124" s="0" t="s">
        <v>2985</v>
      </c>
      <c r="E124" s="0" t="s">
        <v>2986</v>
      </c>
      <c r="F124" s="0" t="s">
        <v>2684</v>
      </c>
      <c r="G124" s="0" t="s">
        <v>2987</v>
      </c>
    </row>
    <row customHeight="1" ht="11.25">
      <c r="A125" s="373" t="s">
        <v>16</v>
      </c>
      <c r="B125" s="0" t="s">
        <v>2983</v>
      </c>
      <c r="C125" s="0" t="s">
        <v>2984</v>
      </c>
      <c r="D125" s="0" t="s">
        <v>2988</v>
      </c>
      <c r="E125" s="0" t="s">
        <v>2989</v>
      </c>
      <c r="F125" s="0" t="s">
        <v>2684</v>
      </c>
      <c r="G125" s="0" t="s">
        <v>2990</v>
      </c>
    </row>
    <row customHeight="1" ht="11.25">
      <c r="A126" s="373" t="s">
        <v>16</v>
      </c>
      <c r="B126" s="0" t="s">
        <v>2983</v>
      </c>
      <c r="C126" s="0" t="s">
        <v>2984</v>
      </c>
      <c r="D126" s="0" t="s">
        <v>2991</v>
      </c>
      <c r="E126" s="0" t="s">
        <v>2992</v>
      </c>
      <c r="F126" s="0" t="s">
        <v>2684</v>
      </c>
      <c r="G126" s="0" t="s">
        <v>2993</v>
      </c>
    </row>
    <row customHeight="1" ht="11.25">
      <c r="A127" s="373" t="s">
        <v>16</v>
      </c>
      <c r="B127" s="0" t="s">
        <v>2983</v>
      </c>
      <c r="C127" s="0" t="s">
        <v>2984</v>
      </c>
      <c r="D127" s="0" t="s">
        <v>2994</v>
      </c>
      <c r="E127" s="0" t="s">
        <v>2995</v>
      </c>
      <c r="F127" s="0" t="s">
        <v>2684</v>
      </c>
      <c r="G127" s="0" t="s">
        <v>2996</v>
      </c>
    </row>
    <row customHeight="1" ht="11.25">
      <c r="A128" s="373" t="s">
        <v>16</v>
      </c>
      <c r="B128" s="0" t="s">
        <v>2983</v>
      </c>
      <c r="C128" s="0" t="s">
        <v>2984</v>
      </c>
      <c r="D128" s="0" t="s">
        <v>2997</v>
      </c>
      <c r="E128" s="0" t="s">
        <v>2998</v>
      </c>
      <c r="F128" s="0" t="s">
        <v>2684</v>
      </c>
      <c r="G128" s="0" t="s">
        <v>2999</v>
      </c>
    </row>
    <row customHeight="1" ht="11.25">
      <c r="A129" s="373" t="s">
        <v>16</v>
      </c>
      <c r="B129" s="0" t="s">
        <v>2983</v>
      </c>
      <c r="C129" s="0" t="s">
        <v>2984</v>
      </c>
      <c r="D129" s="0" t="s">
        <v>3000</v>
      </c>
      <c r="E129" s="0" t="s">
        <v>3001</v>
      </c>
      <c r="F129" s="0" t="s">
        <v>2684</v>
      </c>
      <c r="G129" s="0" t="s">
        <v>3002</v>
      </c>
    </row>
    <row customHeight="1" ht="11.25">
      <c r="A130" s="373" t="s">
        <v>16</v>
      </c>
      <c r="B130" s="0" t="s">
        <v>2983</v>
      </c>
      <c r="C130" s="0" t="s">
        <v>2984</v>
      </c>
      <c r="D130" s="0" t="s">
        <v>3003</v>
      </c>
      <c r="E130" s="0" t="s">
        <v>3004</v>
      </c>
      <c r="F130" s="0" t="s">
        <v>2684</v>
      </c>
      <c r="G130" s="0" t="s">
        <v>3005</v>
      </c>
    </row>
    <row customHeight="1" ht="11.25">
      <c r="A131" s="373" t="s">
        <v>16</v>
      </c>
      <c r="B131" s="0" t="s">
        <v>2983</v>
      </c>
      <c r="C131" s="0" t="s">
        <v>2984</v>
      </c>
      <c r="D131" s="0" t="s">
        <v>2983</v>
      </c>
      <c r="E131" s="0" t="s">
        <v>2984</v>
      </c>
      <c r="F131" s="0" t="s">
        <v>2681</v>
      </c>
      <c r="G131" s="0" t="s">
        <v>3006</v>
      </c>
    </row>
    <row customHeight="1" ht="11.25">
      <c r="A132" s="373" t="s">
        <v>16</v>
      </c>
      <c r="B132" s="0" t="s">
        <v>2983</v>
      </c>
      <c r="C132" s="0" t="s">
        <v>2984</v>
      </c>
      <c r="D132" s="0" t="s">
        <v>3007</v>
      </c>
      <c r="E132" s="0" t="s">
        <v>3008</v>
      </c>
      <c r="F132" s="0" t="s">
        <v>2684</v>
      </c>
      <c r="G132" s="0" t="s">
        <v>3009</v>
      </c>
    </row>
    <row customHeight="1" ht="11.25">
      <c r="A133" s="373" t="s">
        <v>16</v>
      </c>
      <c r="B133" s="0" t="s">
        <v>2983</v>
      </c>
      <c r="C133" s="0" t="s">
        <v>2984</v>
      </c>
      <c r="D133" s="0" t="s">
        <v>3010</v>
      </c>
      <c r="E133" s="0" t="s">
        <v>3011</v>
      </c>
      <c r="F133" s="0" t="s">
        <v>2684</v>
      </c>
      <c r="G133" s="0" t="s">
        <v>3012</v>
      </c>
    </row>
    <row customHeight="1" ht="11.25">
      <c r="A134" s="373" t="s">
        <v>16</v>
      </c>
      <c r="B134" s="0" t="s">
        <v>2983</v>
      </c>
      <c r="C134" s="0" t="s">
        <v>2984</v>
      </c>
      <c r="D134" s="0" t="s">
        <v>3013</v>
      </c>
      <c r="E134" s="0" t="s">
        <v>3014</v>
      </c>
      <c r="F134" s="0" t="s">
        <v>2684</v>
      </c>
      <c r="G134" s="0" t="s">
        <v>3015</v>
      </c>
    </row>
    <row customHeight="1" ht="11.25">
      <c r="A135" s="373" t="s">
        <v>16</v>
      </c>
      <c r="B135" s="0" t="s">
        <v>2983</v>
      </c>
      <c r="C135" s="0" t="s">
        <v>2984</v>
      </c>
      <c r="D135" s="0" t="s">
        <v>3016</v>
      </c>
      <c r="E135" s="0" t="s">
        <v>3017</v>
      </c>
      <c r="F135" s="0" t="s">
        <v>2684</v>
      </c>
      <c r="G135" s="0" t="s">
        <v>3018</v>
      </c>
    </row>
    <row customHeight="1" ht="11.25">
      <c r="A136" s="373" t="s">
        <v>16</v>
      </c>
      <c r="B136" s="0" t="s">
        <v>2983</v>
      </c>
      <c r="C136" s="0" t="s">
        <v>2984</v>
      </c>
      <c r="D136" s="0" t="s">
        <v>3019</v>
      </c>
      <c r="E136" s="0" t="s">
        <v>3020</v>
      </c>
      <c r="F136" s="0" t="s">
        <v>2684</v>
      </c>
      <c r="G136" s="0" t="s">
        <v>3021</v>
      </c>
    </row>
    <row customHeight="1" ht="11.25">
      <c r="A137" s="373" t="s">
        <v>16</v>
      </c>
      <c r="B137" s="0" t="s">
        <v>2983</v>
      </c>
      <c r="C137" s="0" t="s">
        <v>2984</v>
      </c>
      <c r="D137" s="0" t="s">
        <v>2715</v>
      </c>
      <c r="E137" s="0" t="s">
        <v>3022</v>
      </c>
      <c r="F137" s="0" t="s">
        <v>2684</v>
      </c>
      <c r="G137" s="0" t="s">
        <v>3023</v>
      </c>
    </row>
    <row customHeight="1" ht="11.25">
      <c r="A138" s="373" t="s">
        <v>16</v>
      </c>
      <c r="B138" s="0" t="s">
        <v>2983</v>
      </c>
      <c r="C138" s="0" t="s">
        <v>2984</v>
      </c>
      <c r="D138" s="0" t="s">
        <v>3024</v>
      </c>
      <c r="E138" s="0" t="s">
        <v>3025</v>
      </c>
      <c r="F138" s="0" t="s">
        <v>2684</v>
      </c>
      <c r="G138" s="0" t="s">
        <v>3026</v>
      </c>
    </row>
    <row customHeight="1" ht="11.25">
      <c r="A139" s="373" t="s">
        <v>16</v>
      </c>
      <c r="B139" s="0" t="s">
        <v>2983</v>
      </c>
      <c r="C139" s="0" t="s">
        <v>2984</v>
      </c>
      <c r="D139" s="0" t="s">
        <v>3027</v>
      </c>
      <c r="E139" s="0" t="s">
        <v>3028</v>
      </c>
      <c r="F139" s="0" t="s">
        <v>2727</v>
      </c>
      <c r="G139" s="0" t="s">
        <v>3029</v>
      </c>
    </row>
    <row customHeight="1" ht="11.25">
      <c r="A140" s="373" t="s">
        <v>16</v>
      </c>
      <c r="B140" s="0" t="s">
        <v>3030</v>
      </c>
      <c r="C140" s="0" t="s">
        <v>3031</v>
      </c>
      <c r="D140" s="0" t="s">
        <v>3032</v>
      </c>
      <c r="E140" s="0" t="s">
        <v>3033</v>
      </c>
      <c r="F140" s="0" t="s">
        <v>2684</v>
      </c>
      <c r="G140" s="0" t="s">
        <v>3034</v>
      </c>
    </row>
    <row customHeight="1" ht="11.25">
      <c r="A141" s="373" t="s">
        <v>16</v>
      </c>
      <c r="B141" s="0" t="s">
        <v>3030</v>
      </c>
      <c r="C141" s="0" t="s">
        <v>3031</v>
      </c>
      <c r="D141" s="0" t="s">
        <v>3035</v>
      </c>
      <c r="E141" s="0" t="s">
        <v>3036</v>
      </c>
      <c r="F141" s="0" t="s">
        <v>2684</v>
      </c>
      <c r="G141" s="0" t="s">
        <v>3037</v>
      </c>
    </row>
    <row customHeight="1" ht="11.25">
      <c r="A142" s="373" t="s">
        <v>16</v>
      </c>
      <c r="B142" s="0" t="s">
        <v>3030</v>
      </c>
      <c r="C142" s="0" t="s">
        <v>3031</v>
      </c>
      <c r="D142" s="0" t="s">
        <v>3038</v>
      </c>
      <c r="E142" s="0" t="s">
        <v>3039</v>
      </c>
      <c r="F142" s="0" t="s">
        <v>2684</v>
      </c>
      <c r="G142" s="0" t="s">
        <v>3040</v>
      </c>
    </row>
    <row customHeight="1" ht="11.25">
      <c r="A143" s="373" t="s">
        <v>16</v>
      </c>
      <c r="B143" s="0" t="s">
        <v>3030</v>
      </c>
      <c r="C143" s="0" t="s">
        <v>3031</v>
      </c>
      <c r="D143" s="0" t="s">
        <v>3041</v>
      </c>
      <c r="E143" s="0" t="s">
        <v>3042</v>
      </c>
      <c r="F143" s="0" t="s">
        <v>2684</v>
      </c>
      <c r="G143" s="0" t="s">
        <v>3043</v>
      </c>
    </row>
    <row customHeight="1" ht="11.25">
      <c r="A144" s="373" t="s">
        <v>16</v>
      </c>
      <c r="B144" s="0" t="s">
        <v>3030</v>
      </c>
      <c r="C144" s="0" t="s">
        <v>3031</v>
      </c>
      <c r="D144" s="0" t="s">
        <v>3030</v>
      </c>
      <c r="E144" s="0" t="s">
        <v>3031</v>
      </c>
      <c r="F144" s="0" t="s">
        <v>2681</v>
      </c>
      <c r="G144" s="0" t="s">
        <v>3044</v>
      </c>
    </row>
    <row customHeight="1" ht="11.25">
      <c r="A145" s="373" t="s">
        <v>16</v>
      </c>
      <c r="B145" s="0" t="s">
        <v>3030</v>
      </c>
      <c r="C145" s="0" t="s">
        <v>3031</v>
      </c>
      <c r="D145" s="0" t="s">
        <v>3045</v>
      </c>
      <c r="E145" s="0" t="s">
        <v>3046</v>
      </c>
      <c r="F145" s="0" t="s">
        <v>2684</v>
      </c>
      <c r="G145" s="0" t="s">
        <v>3047</v>
      </c>
    </row>
    <row customHeight="1" ht="11.25">
      <c r="A146" s="373" t="s">
        <v>16</v>
      </c>
      <c r="B146" s="0" t="s">
        <v>3030</v>
      </c>
      <c r="C146" s="0" t="s">
        <v>3031</v>
      </c>
      <c r="D146" s="0" t="s">
        <v>3048</v>
      </c>
      <c r="E146" s="0" t="s">
        <v>3049</v>
      </c>
      <c r="F146" s="0" t="s">
        <v>2684</v>
      </c>
      <c r="G146" s="0" t="s">
        <v>3050</v>
      </c>
    </row>
    <row customHeight="1" ht="11.25">
      <c r="A147" s="373" t="s">
        <v>16</v>
      </c>
      <c r="B147" s="0" t="s">
        <v>3030</v>
      </c>
      <c r="C147" s="0" t="s">
        <v>3031</v>
      </c>
      <c r="D147" s="0" t="s">
        <v>3051</v>
      </c>
      <c r="E147" s="0" t="s">
        <v>3052</v>
      </c>
      <c r="F147" s="0" t="s">
        <v>2684</v>
      </c>
      <c r="G147" s="0" t="s">
        <v>3053</v>
      </c>
    </row>
    <row customHeight="1" ht="11.25">
      <c r="A148" s="373" t="s">
        <v>16</v>
      </c>
      <c r="B148" s="0" t="s">
        <v>3030</v>
      </c>
      <c r="C148" s="0" t="s">
        <v>3031</v>
      </c>
      <c r="D148" s="0" t="s">
        <v>3054</v>
      </c>
      <c r="E148" s="0" t="s">
        <v>3055</v>
      </c>
      <c r="F148" s="0" t="s">
        <v>2727</v>
      </c>
      <c r="G148" s="0" t="s">
        <v>3056</v>
      </c>
    </row>
    <row customHeight="1" ht="11.25">
      <c r="A149" s="373" t="s">
        <v>16</v>
      </c>
      <c r="B149" s="0" t="s">
        <v>3057</v>
      </c>
      <c r="C149" s="0" t="s">
        <v>3058</v>
      </c>
      <c r="D149" s="0" t="s">
        <v>3057</v>
      </c>
      <c r="E149" s="0" t="s">
        <v>3058</v>
      </c>
      <c r="F149" s="0" t="s">
        <v>2675</v>
      </c>
      <c r="G149" s="0" t="s">
        <v>3059</v>
      </c>
    </row>
    <row customHeight="1" ht="11.25">
      <c r="A150" s="373" t="s">
        <v>16</v>
      </c>
      <c r="B150" s="0" t="s">
        <v>3060</v>
      </c>
      <c r="C150" s="0" t="s">
        <v>3061</v>
      </c>
      <c r="D150" s="0" t="s">
        <v>3060</v>
      </c>
      <c r="E150" s="0" t="s">
        <v>3061</v>
      </c>
      <c r="F150" s="0" t="s">
        <v>2678</v>
      </c>
      <c r="G150" s="0" t="s">
        <v>3062</v>
      </c>
    </row>
    <row customHeight="1" ht="11.25">
      <c r="A151" s="373" t="s">
        <v>16</v>
      </c>
      <c r="B151" s="0" t="s">
        <v>3063</v>
      </c>
      <c r="C151" s="0" t="s">
        <v>3064</v>
      </c>
      <c r="D151" s="0" t="s">
        <v>3065</v>
      </c>
      <c r="E151" s="0" t="s">
        <v>3066</v>
      </c>
      <c r="F151" s="0" t="s">
        <v>2684</v>
      </c>
      <c r="G151" s="0" t="s">
        <v>3067</v>
      </c>
    </row>
    <row customHeight="1" ht="11.25">
      <c r="A152" s="373" t="s">
        <v>16</v>
      </c>
      <c r="B152" s="0" t="s">
        <v>3063</v>
      </c>
      <c r="C152" s="0" t="s">
        <v>3064</v>
      </c>
      <c r="D152" s="0" t="s">
        <v>3068</v>
      </c>
      <c r="E152" s="0" t="s">
        <v>3069</v>
      </c>
      <c r="F152" s="0" t="s">
        <v>2684</v>
      </c>
      <c r="G152" s="0" t="s">
        <v>3070</v>
      </c>
    </row>
    <row customHeight="1" ht="11.25">
      <c r="A153" s="373" t="s">
        <v>16</v>
      </c>
      <c r="B153" s="0" t="s">
        <v>3063</v>
      </c>
      <c r="C153" s="0" t="s">
        <v>3064</v>
      </c>
      <c r="D153" s="0" t="s">
        <v>3032</v>
      </c>
      <c r="E153" s="0" t="s">
        <v>3071</v>
      </c>
      <c r="F153" s="0" t="s">
        <v>2684</v>
      </c>
      <c r="G153" s="0" t="s">
        <v>3072</v>
      </c>
    </row>
    <row customHeight="1" ht="11.25">
      <c r="A154" s="373" t="s">
        <v>16</v>
      </c>
      <c r="B154" s="0" t="s">
        <v>3063</v>
      </c>
      <c r="C154" s="0" t="s">
        <v>3064</v>
      </c>
      <c r="D154" s="0" t="s">
        <v>3073</v>
      </c>
      <c r="E154" s="0" t="s">
        <v>3074</v>
      </c>
      <c r="F154" s="0" t="s">
        <v>2684</v>
      </c>
      <c r="G154" s="0" t="s">
        <v>3075</v>
      </c>
    </row>
    <row customHeight="1" ht="11.25">
      <c r="A155" s="373" t="s">
        <v>16</v>
      </c>
      <c r="B155" s="0" t="s">
        <v>3063</v>
      </c>
      <c r="C155" s="0" t="s">
        <v>3064</v>
      </c>
      <c r="D155" s="0" t="s">
        <v>3003</v>
      </c>
      <c r="E155" s="0" t="s">
        <v>3076</v>
      </c>
      <c r="F155" s="0" t="s">
        <v>2684</v>
      </c>
      <c r="G155" s="0" t="s">
        <v>3077</v>
      </c>
    </row>
    <row customHeight="1" ht="11.25">
      <c r="A156" s="373" t="s">
        <v>16</v>
      </c>
      <c r="B156" s="0" t="s">
        <v>3063</v>
      </c>
      <c r="C156" s="0" t="s">
        <v>3064</v>
      </c>
      <c r="D156" s="0" t="s">
        <v>3078</v>
      </c>
      <c r="E156" s="0" t="s">
        <v>3079</v>
      </c>
      <c r="F156" s="0" t="s">
        <v>2684</v>
      </c>
      <c r="G156" s="0" t="s">
        <v>3080</v>
      </c>
    </row>
    <row customHeight="1" ht="11.25">
      <c r="A157" s="373" t="s">
        <v>16</v>
      </c>
      <c r="B157" s="0" t="s">
        <v>3063</v>
      </c>
      <c r="C157" s="0" t="s">
        <v>3064</v>
      </c>
      <c r="D157" s="0" t="s">
        <v>3081</v>
      </c>
      <c r="E157" s="0" t="s">
        <v>3082</v>
      </c>
      <c r="F157" s="0" t="s">
        <v>2684</v>
      </c>
      <c r="G157" s="0" t="s">
        <v>3083</v>
      </c>
    </row>
    <row customHeight="1" ht="11.25">
      <c r="A158" s="373" t="s">
        <v>16</v>
      </c>
      <c r="B158" s="0" t="s">
        <v>3063</v>
      </c>
      <c r="C158" s="0" t="s">
        <v>3064</v>
      </c>
      <c r="D158" s="0" t="s">
        <v>3084</v>
      </c>
      <c r="E158" s="0" t="s">
        <v>3085</v>
      </c>
      <c r="F158" s="0" t="s">
        <v>2684</v>
      </c>
      <c r="G158" s="0" t="s">
        <v>3086</v>
      </c>
    </row>
    <row customHeight="1" ht="11.25">
      <c r="A159" s="373" t="s">
        <v>16</v>
      </c>
      <c r="B159" s="0" t="s">
        <v>3063</v>
      </c>
      <c r="C159" s="0" t="s">
        <v>3064</v>
      </c>
      <c r="D159" s="0" t="s">
        <v>3087</v>
      </c>
      <c r="E159" s="0" t="s">
        <v>3088</v>
      </c>
      <c r="F159" s="0" t="s">
        <v>2684</v>
      </c>
      <c r="G159" s="0" t="s">
        <v>3089</v>
      </c>
    </row>
    <row customHeight="1" ht="11.25">
      <c r="A160" s="373" t="s">
        <v>16</v>
      </c>
      <c r="B160" s="0" t="s">
        <v>3063</v>
      </c>
      <c r="C160" s="0" t="s">
        <v>3064</v>
      </c>
      <c r="D160" s="0" t="s">
        <v>2922</v>
      </c>
      <c r="E160" s="0" t="s">
        <v>3090</v>
      </c>
      <c r="F160" s="0" t="s">
        <v>2684</v>
      </c>
      <c r="G160" s="0" t="s">
        <v>3091</v>
      </c>
    </row>
    <row customHeight="1" ht="11.25">
      <c r="A161" s="373" t="s">
        <v>16</v>
      </c>
      <c r="B161" s="0" t="s">
        <v>3063</v>
      </c>
      <c r="C161" s="0" t="s">
        <v>3064</v>
      </c>
      <c r="D161" s="0" t="s">
        <v>3092</v>
      </c>
      <c r="E161" s="0" t="s">
        <v>3093</v>
      </c>
      <c r="F161" s="0" t="s">
        <v>2684</v>
      </c>
      <c r="G161" s="0" t="s">
        <v>3094</v>
      </c>
    </row>
    <row customHeight="1" ht="11.25">
      <c r="A162" s="373" t="s">
        <v>16</v>
      </c>
      <c r="B162" s="0" t="s">
        <v>3063</v>
      </c>
      <c r="C162" s="0" t="s">
        <v>3064</v>
      </c>
      <c r="D162" s="0" t="s">
        <v>3095</v>
      </c>
      <c r="E162" s="0" t="s">
        <v>3096</v>
      </c>
      <c r="F162" s="0" t="s">
        <v>2684</v>
      </c>
      <c r="G162" s="0" t="s">
        <v>3097</v>
      </c>
    </row>
    <row customHeight="1" ht="11.25">
      <c r="A163" s="373" t="s">
        <v>16</v>
      </c>
      <c r="B163" s="0" t="s">
        <v>3063</v>
      </c>
      <c r="C163" s="0" t="s">
        <v>3064</v>
      </c>
      <c r="D163" s="0" t="s">
        <v>3098</v>
      </c>
      <c r="E163" s="0" t="s">
        <v>3099</v>
      </c>
      <c r="F163" s="0" t="s">
        <v>2684</v>
      </c>
      <c r="G163" s="0" t="s">
        <v>3100</v>
      </c>
    </row>
    <row customHeight="1" ht="11.25">
      <c r="A164" s="373" t="s">
        <v>16</v>
      </c>
      <c r="B164" s="0" t="s">
        <v>3063</v>
      </c>
      <c r="C164" s="0" t="s">
        <v>3064</v>
      </c>
      <c r="D164" s="0" t="s">
        <v>3063</v>
      </c>
      <c r="E164" s="0" t="s">
        <v>3064</v>
      </c>
      <c r="F164" s="0" t="s">
        <v>2681</v>
      </c>
      <c r="G164" s="0" t="s">
        <v>3101</v>
      </c>
    </row>
    <row customHeight="1" ht="11.25">
      <c r="A165" s="373" t="s">
        <v>16</v>
      </c>
      <c r="B165" s="0" t="s">
        <v>3063</v>
      </c>
      <c r="C165" s="0" t="s">
        <v>3064</v>
      </c>
      <c r="D165" s="0" t="s">
        <v>3102</v>
      </c>
      <c r="E165" s="0" t="s">
        <v>3103</v>
      </c>
      <c r="F165" s="0" t="s">
        <v>2684</v>
      </c>
      <c r="G165" s="0" t="s">
        <v>3104</v>
      </c>
    </row>
    <row customHeight="1" ht="11.25">
      <c r="A166" s="373" t="s">
        <v>16</v>
      </c>
      <c r="B166" s="0" t="s">
        <v>3063</v>
      </c>
      <c r="C166" s="0" t="s">
        <v>3064</v>
      </c>
      <c r="D166" s="0" t="s">
        <v>3105</v>
      </c>
      <c r="E166" s="0" t="s">
        <v>3106</v>
      </c>
      <c r="F166" s="0" t="s">
        <v>2684</v>
      </c>
      <c r="G166" s="0" t="s">
        <v>3107</v>
      </c>
    </row>
    <row customHeight="1" ht="11.25">
      <c r="A167" s="373" t="s">
        <v>16</v>
      </c>
      <c r="B167" s="0" t="s">
        <v>3063</v>
      </c>
      <c r="C167" s="0" t="s">
        <v>3064</v>
      </c>
      <c r="D167" s="0" t="s">
        <v>3108</v>
      </c>
      <c r="E167" s="0" t="s">
        <v>3109</v>
      </c>
      <c r="F167" s="0" t="s">
        <v>2684</v>
      </c>
      <c r="G167" s="0" t="s">
        <v>3110</v>
      </c>
    </row>
    <row customHeight="1" ht="11.25">
      <c r="A168" s="373" t="s">
        <v>16</v>
      </c>
      <c r="B168" s="0" t="s">
        <v>3063</v>
      </c>
      <c r="C168" s="0" t="s">
        <v>3064</v>
      </c>
      <c r="D168" s="0" t="s">
        <v>3111</v>
      </c>
      <c r="E168" s="0" t="s">
        <v>3112</v>
      </c>
      <c r="F168" s="0" t="s">
        <v>2684</v>
      </c>
      <c r="G168" s="0" t="s">
        <v>3113</v>
      </c>
    </row>
    <row customHeight="1" ht="11.25">
      <c r="A169" s="373" t="s">
        <v>16</v>
      </c>
      <c r="B169" s="0" t="s">
        <v>3063</v>
      </c>
      <c r="C169" s="0" t="s">
        <v>3064</v>
      </c>
      <c r="D169" s="0" t="s">
        <v>3114</v>
      </c>
      <c r="E169" s="0" t="s">
        <v>3115</v>
      </c>
      <c r="F169" s="0" t="s">
        <v>2727</v>
      </c>
      <c r="G169" s="0" t="s">
        <v>3116</v>
      </c>
    </row>
    <row customHeight="1" ht="11.25">
      <c r="A170" s="373" t="s">
        <v>16</v>
      </c>
      <c r="B170" s="0" t="s">
        <v>3117</v>
      </c>
      <c r="C170" s="0" t="s">
        <v>3118</v>
      </c>
      <c r="D170" s="0" t="s">
        <v>3119</v>
      </c>
      <c r="E170" s="0" t="s">
        <v>3120</v>
      </c>
      <c r="F170" s="0" t="s">
        <v>2684</v>
      </c>
      <c r="G170" s="0" t="s">
        <v>3121</v>
      </c>
    </row>
    <row customHeight="1" ht="11.25">
      <c r="A171" s="373" t="s">
        <v>16</v>
      </c>
      <c r="B171" s="0" t="s">
        <v>3117</v>
      </c>
      <c r="C171" s="0" t="s">
        <v>3118</v>
      </c>
      <c r="D171" s="0" t="s">
        <v>3122</v>
      </c>
      <c r="E171" s="0" t="s">
        <v>3123</v>
      </c>
      <c r="F171" s="0" t="s">
        <v>2684</v>
      </c>
      <c r="G171" s="0" t="s">
        <v>3124</v>
      </c>
    </row>
    <row customHeight="1" ht="11.25">
      <c r="A172" s="373" t="s">
        <v>16</v>
      </c>
      <c r="B172" s="0" t="s">
        <v>3117</v>
      </c>
      <c r="C172" s="0" t="s">
        <v>3118</v>
      </c>
      <c r="D172" s="0" t="s">
        <v>3125</v>
      </c>
      <c r="E172" s="0" t="s">
        <v>3126</v>
      </c>
      <c r="F172" s="0" t="s">
        <v>2684</v>
      </c>
      <c r="G172" s="0" t="s">
        <v>3127</v>
      </c>
    </row>
    <row customHeight="1" ht="11.25">
      <c r="A173" s="373" t="s">
        <v>16</v>
      </c>
      <c r="B173" s="0" t="s">
        <v>3117</v>
      </c>
      <c r="C173" s="0" t="s">
        <v>3118</v>
      </c>
      <c r="D173" s="0" t="s">
        <v>3128</v>
      </c>
      <c r="E173" s="0" t="s">
        <v>3129</v>
      </c>
      <c r="F173" s="0" t="s">
        <v>2684</v>
      </c>
      <c r="G173" s="0" t="s">
        <v>3130</v>
      </c>
    </row>
    <row customHeight="1" ht="11.25">
      <c r="A174" s="373" t="s">
        <v>16</v>
      </c>
      <c r="B174" s="0" t="s">
        <v>3117</v>
      </c>
      <c r="C174" s="0" t="s">
        <v>3118</v>
      </c>
      <c r="D174" s="0" t="s">
        <v>3131</v>
      </c>
      <c r="E174" s="0" t="s">
        <v>3132</v>
      </c>
      <c r="F174" s="0" t="s">
        <v>2684</v>
      </c>
      <c r="G174" s="0" t="s">
        <v>3133</v>
      </c>
    </row>
    <row customHeight="1" ht="11.25">
      <c r="A175" s="373" t="s">
        <v>16</v>
      </c>
      <c r="B175" s="0" t="s">
        <v>3117</v>
      </c>
      <c r="C175" s="0" t="s">
        <v>3118</v>
      </c>
      <c r="D175" s="0" t="s">
        <v>3134</v>
      </c>
      <c r="E175" s="0" t="s">
        <v>3135</v>
      </c>
      <c r="F175" s="0" t="s">
        <v>2684</v>
      </c>
      <c r="G175" s="0" t="s">
        <v>3136</v>
      </c>
    </row>
    <row customHeight="1" ht="11.25">
      <c r="A176" s="373" t="s">
        <v>16</v>
      </c>
      <c r="B176" s="0" t="s">
        <v>3117</v>
      </c>
      <c r="C176" s="0" t="s">
        <v>3118</v>
      </c>
      <c r="D176" s="0" t="s">
        <v>3137</v>
      </c>
      <c r="E176" s="0" t="s">
        <v>3138</v>
      </c>
      <c r="F176" s="0" t="s">
        <v>2684</v>
      </c>
      <c r="G176" s="0" t="s">
        <v>3139</v>
      </c>
    </row>
    <row customHeight="1" ht="11.25">
      <c r="A177" s="373" t="s">
        <v>16</v>
      </c>
      <c r="B177" s="0" t="s">
        <v>3117</v>
      </c>
      <c r="C177" s="0" t="s">
        <v>3118</v>
      </c>
      <c r="D177" s="0" t="s">
        <v>3140</v>
      </c>
      <c r="E177" s="0" t="s">
        <v>3141</v>
      </c>
      <c r="F177" s="0" t="s">
        <v>2684</v>
      </c>
      <c r="G177" s="0" t="s">
        <v>3142</v>
      </c>
    </row>
    <row customHeight="1" ht="11.25">
      <c r="A178" s="373" t="s">
        <v>16</v>
      </c>
      <c r="B178" s="0" t="s">
        <v>3117</v>
      </c>
      <c r="C178" s="0" t="s">
        <v>3118</v>
      </c>
      <c r="D178" s="0" t="s">
        <v>3117</v>
      </c>
      <c r="E178" s="0" t="s">
        <v>3118</v>
      </c>
      <c r="F178" s="0" t="s">
        <v>2681</v>
      </c>
      <c r="G178" s="0" t="s">
        <v>3143</v>
      </c>
    </row>
    <row customHeight="1" ht="11.25">
      <c r="A179" s="373" t="s">
        <v>16</v>
      </c>
      <c r="B179" s="0" t="s">
        <v>3117</v>
      </c>
      <c r="C179" s="0" t="s">
        <v>3118</v>
      </c>
      <c r="D179" s="0" t="s">
        <v>3144</v>
      </c>
      <c r="E179" s="0" t="s">
        <v>3145</v>
      </c>
      <c r="F179" s="0" t="s">
        <v>2684</v>
      </c>
      <c r="G179" s="0" t="s">
        <v>3146</v>
      </c>
    </row>
    <row customHeight="1" ht="11.25">
      <c r="A180" s="373" t="s">
        <v>16</v>
      </c>
      <c r="B180" s="0" t="s">
        <v>3117</v>
      </c>
      <c r="C180" s="0" t="s">
        <v>3118</v>
      </c>
      <c r="D180" s="0" t="s">
        <v>3147</v>
      </c>
      <c r="E180" s="0" t="s">
        <v>3148</v>
      </c>
      <c r="F180" s="0" t="s">
        <v>2684</v>
      </c>
      <c r="G180" s="0" t="s">
        <v>3149</v>
      </c>
    </row>
    <row customHeight="1" ht="11.25">
      <c r="A181" s="373" t="s">
        <v>16</v>
      </c>
      <c r="B181" s="0" t="s">
        <v>3117</v>
      </c>
      <c r="C181" s="0" t="s">
        <v>3118</v>
      </c>
      <c r="D181" s="0" t="s">
        <v>3150</v>
      </c>
      <c r="E181" s="0" t="s">
        <v>3151</v>
      </c>
      <c r="F181" s="0" t="s">
        <v>2684</v>
      </c>
      <c r="G181" s="0" t="s">
        <v>3152</v>
      </c>
    </row>
    <row customHeight="1" ht="11.25">
      <c r="A182" s="373" t="s">
        <v>16</v>
      </c>
      <c r="B182" s="0" t="s">
        <v>3117</v>
      </c>
      <c r="C182" s="0" t="s">
        <v>3118</v>
      </c>
      <c r="D182" s="0" t="s">
        <v>3153</v>
      </c>
      <c r="E182" s="0" t="s">
        <v>3154</v>
      </c>
      <c r="F182" s="0" t="s">
        <v>2727</v>
      </c>
      <c r="G182" s="0" t="s">
        <v>3155</v>
      </c>
    </row>
    <row customHeight="1" ht="11.25">
      <c r="A183" s="373" t="s">
        <v>16</v>
      </c>
      <c r="B183" s="0" t="s">
        <v>3117</v>
      </c>
      <c r="C183" s="0" t="s">
        <v>3118</v>
      </c>
      <c r="D183" s="0" t="s">
        <v>3156</v>
      </c>
      <c r="E183" s="0" t="s">
        <v>3157</v>
      </c>
      <c r="F183" s="0" t="s">
        <v>2727</v>
      </c>
      <c r="G183" s="0" t="s">
        <v>3158</v>
      </c>
    </row>
    <row customHeight="1" ht="11.25">
      <c r="A184" s="373" t="s">
        <v>16</v>
      </c>
      <c r="B184" s="0" t="s">
        <v>3159</v>
      </c>
      <c r="C184" s="0" t="s">
        <v>3160</v>
      </c>
      <c r="D184" s="0" t="s">
        <v>3161</v>
      </c>
      <c r="E184" s="0" t="s">
        <v>3162</v>
      </c>
      <c r="F184" s="0" t="s">
        <v>2684</v>
      </c>
      <c r="G184" s="0" t="s">
        <v>3163</v>
      </c>
    </row>
    <row customHeight="1" ht="11.25">
      <c r="A185" s="373" t="s">
        <v>16</v>
      </c>
      <c r="B185" s="0" t="s">
        <v>3159</v>
      </c>
      <c r="C185" s="0" t="s">
        <v>3160</v>
      </c>
      <c r="D185" s="0" t="s">
        <v>3164</v>
      </c>
      <c r="E185" s="0" t="s">
        <v>3165</v>
      </c>
      <c r="F185" s="0" t="s">
        <v>2684</v>
      </c>
      <c r="G185" s="0" t="s">
        <v>3166</v>
      </c>
    </row>
    <row customHeight="1" ht="11.25">
      <c r="A186" s="373" t="s">
        <v>16</v>
      </c>
      <c r="B186" s="0" t="s">
        <v>3159</v>
      </c>
      <c r="C186" s="0" t="s">
        <v>3160</v>
      </c>
      <c r="D186" s="0" t="s">
        <v>3167</v>
      </c>
      <c r="E186" s="0" t="s">
        <v>3168</v>
      </c>
      <c r="F186" s="0" t="s">
        <v>2684</v>
      </c>
      <c r="G186" s="0" t="s">
        <v>3169</v>
      </c>
    </row>
    <row customHeight="1" ht="11.25">
      <c r="A187" s="373" t="s">
        <v>16</v>
      </c>
      <c r="B187" s="0" t="s">
        <v>3159</v>
      </c>
      <c r="C187" s="0" t="s">
        <v>3160</v>
      </c>
      <c r="D187" s="0" t="s">
        <v>3170</v>
      </c>
      <c r="E187" s="0" t="s">
        <v>3171</v>
      </c>
      <c r="F187" s="0" t="s">
        <v>2684</v>
      </c>
      <c r="G187" s="0" t="s">
        <v>3172</v>
      </c>
    </row>
    <row customHeight="1" ht="11.25">
      <c r="A188" s="373" t="s">
        <v>16</v>
      </c>
      <c r="B188" s="0" t="s">
        <v>3159</v>
      </c>
      <c r="C188" s="0" t="s">
        <v>3160</v>
      </c>
      <c r="D188" s="0" t="s">
        <v>3173</v>
      </c>
      <c r="E188" s="0" t="s">
        <v>3174</v>
      </c>
      <c r="F188" s="0" t="s">
        <v>2684</v>
      </c>
      <c r="G188" s="0" t="s">
        <v>3175</v>
      </c>
    </row>
    <row customHeight="1" ht="11.25">
      <c r="A189" s="373" t="s">
        <v>16</v>
      </c>
      <c r="B189" s="0" t="s">
        <v>3159</v>
      </c>
      <c r="C189" s="0" t="s">
        <v>3160</v>
      </c>
      <c r="D189" s="0" t="s">
        <v>3176</v>
      </c>
      <c r="E189" s="0" t="s">
        <v>3177</v>
      </c>
      <c r="F189" s="0" t="s">
        <v>2684</v>
      </c>
      <c r="G189" s="0" t="s">
        <v>3178</v>
      </c>
    </row>
    <row customHeight="1" ht="11.25">
      <c r="A190" s="373" t="s">
        <v>16</v>
      </c>
      <c r="B190" s="0" t="s">
        <v>3159</v>
      </c>
      <c r="C190" s="0" t="s">
        <v>3160</v>
      </c>
      <c r="D190" s="0" t="s">
        <v>3179</v>
      </c>
      <c r="E190" s="0" t="s">
        <v>3180</v>
      </c>
      <c r="F190" s="0" t="s">
        <v>2684</v>
      </c>
      <c r="G190" s="0" t="s">
        <v>3181</v>
      </c>
    </row>
    <row customHeight="1" ht="11.25">
      <c r="A191" s="373" t="s">
        <v>16</v>
      </c>
      <c r="B191" s="0" t="s">
        <v>3159</v>
      </c>
      <c r="C191" s="0" t="s">
        <v>3160</v>
      </c>
      <c r="D191" s="0" t="s">
        <v>3182</v>
      </c>
      <c r="E191" s="0" t="s">
        <v>3183</v>
      </c>
      <c r="F191" s="0" t="s">
        <v>2684</v>
      </c>
      <c r="G191" s="0" t="s">
        <v>3184</v>
      </c>
    </row>
    <row customHeight="1" ht="11.25">
      <c r="A192" s="373" t="s">
        <v>16</v>
      </c>
      <c r="B192" s="0" t="s">
        <v>3159</v>
      </c>
      <c r="C192" s="0" t="s">
        <v>3160</v>
      </c>
      <c r="D192" s="0" t="s">
        <v>3185</v>
      </c>
      <c r="E192" s="0" t="s">
        <v>3186</v>
      </c>
      <c r="F192" s="0" t="s">
        <v>2684</v>
      </c>
      <c r="G192" s="0" t="s">
        <v>3187</v>
      </c>
    </row>
    <row customHeight="1" ht="11.25">
      <c r="A193" s="373" t="s">
        <v>16</v>
      </c>
      <c r="B193" s="0" t="s">
        <v>3159</v>
      </c>
      <c r="C193" s="0" t="s">
        <v>3160</v>
      </c>
      <c r="D193" s="0" t="s">
        <v>3159</v>
      </c>
      <c r="E193" s="0" t="s">
        <v>3160</v>
      </c>
      <c r="F193" s="0" t="s">
        <v>2681</v>
      </c>
      <c r="G193" s="0" t="s">
        <v>3188</v>
      </c>
    </row>
    <row customHeight="1" ht="11.25">
      <c r="A194" s="373" t="s">
        <v>16</v>
      </c>
      <c r="B194" s="0" t="s">
        <v>3159</v>
      </c>
      <c r="C194" s="0" t="s">
        <v>3160</v>
      </c>
      <c r="D194" s="0" t="s">
        <v>3189</v>
      </c>
      <c r="E194" s="0" t="s">
        <v>3190</v>
      </c>
      <c r="F194" s="0" t="s">
        <v>2684</v>
      </c>
      <c r="G194" s="0" t="s">
        <v>3191</v>
      </c>
    </row>
    <row customHeight="1" ht="11.25">
      <c r="A195" s="373" t="s">
        <v>16</v>
      </c>
      <c r="B195" s="0" t="s">
        <v>3159</v>
      </c>
      <c r="C195" s="0" t="s">
        <v>3160</v>
      </c>
      <c r="D195" s="0" t="s">
        <v>3192</v>
      </c>
      <c r="E195" s="0" t="s">
        <v>3193</v>
      </c>
      <c r="F195" s="0" t="s">
        <v>2684</v>
      </c>
      <c r="G195" s="0" t="s">
        <v>3194</v>
      </c>
    </row>
    <row customHeight="1" ht="11.25">
      <c r="A196" s="373" t="s">
        <v>16</v>
      </c>
      <c r="B196" s="0" t="s">
        <v>3159</v>
      </c>
      <c r="C196" s="0" t="s">
        <v>3160</v>
      </c>
      <c r="D196" s="0" t="s">
        <v>3195</v>
      </c>
      <c r="E196" s="0" t="s">
        <v>3196</v>
      </c>
      <c r="F196" s="0" t="s">
        <v>2727</v>
      </c>
      <c r="G196" s="0" t="s">
        <v>3197</v>
      </c>
    </row>
    <row customHeight="1" ht="11.25">
      <c r="A197" s="373" t="s">
        <v>16</v>
      </c>
      <c r="B197" s="0" t="s">
        <v>3198</v>
      </c>
      <c r="C197" s="0" t="s">
        <v>3199</v>
      </c>
      <c r="D197" s="0" t="s">
        <v>3198</v>
      </c>
      <c r="E197" s="0" t="s">
        <v>3199</v>
      </c>
      <c r="F197" s="0" t="s">
        <v>2675</v>
      </c>
      <c r="G197" s="0" t="s">
        <v>3200</v>
      </c>
    </row>
    <row customHeight="1" ht="11.25">
      <c r="A198" s="373" t="s">
        <v>16</v>
      </c>
      <c r="B198" s="0" t="s">
        <v>3201</v>
      </c>
      <c r="C198" s="0" t="s">
        <v>3202</v>
      </c>
      <c r="D198" s="0" t="s">
        <v>3203</v>
      </c>
      <c r="E198" s="0" t="s">
        <v>3204</v>
      </c>
      <c r="F198" s="0" t="s">
        <v>2684</v>
      </c>
      <c r="G198" s="0" t="s">
        <v>3205</v>
      </c>
    </row>
    <row customHeight="1" ht="11.25">
      <c r="A199" s="373" t="s">
        <v>16</v>
      </c>
      <c r="B199" s="0" t="s">
        <v>3201</v>
      </c>
      <c r="C199" s="0" t="s">
        <v>3202</v>
      </c>
      <c r="D199" s="0" t="s">
        <v>3206</v>
      </c>
      <c r="E199" s="0" t="s">
        <v>3207</v>
      </c>
      <c r="F199" s="0" t="s">
        <v>2684</v>
      </c>
      <c r="G199" s="0" t="s">
        <v>3208</v>
      </c>
    </row>
    <row customHeight="1" ht="11.25">
      <c r="A200" s="373" t="s">
        <v>16</v>
      </c>
      <c r="B200" s="0" t="s">
        <v>3201</v>
      </c>
      <c r="C200" s="0" t="s">
        <v>3202</v>
      </c>
      <c r="D200" s="0" t="s">
        <v>3209</v>
      </c>
      <c r="E200" s="0" t="s">
        <v>3210</v>
      </c>
      <c r="F200" s="0" t="s">
        <v>2684</v>
      </c>
      <c r="G200" s="0" t="s">
        <v>3211</v>
      </c>
    </row>
    <row customHeight="1" ht="11.25">
      <c r="A201" s="373" t="s">
        <v>16</v>
      </c>
      <c r="B201" s="0" t="s">
        <v>3201</v>
      </c>
      <c r="C201" s="0" t="s">
        <v>3202</v>
      </c>
      <c r="D201" s="0" t="s">
        <v>3212</v>
      </c>
      <c r="E201" s="0" t="s">
        <v>3213</v>
      </c>
      <c r="F201" s="0" t="s">
        <v>2684</v>
      </c>
      <c r="G201" s="0" t="s">
        <v>3214</v>
      </c>
    </row>
    <row customHeight="1" ht="11.25">
      <c r="A202" s="373" t="s">
        <v>16</v>
      </c>
      <c r="B202" s="0" t="s">
        <v>3201</v>
      </c>
      <c r="C202" s="0" t="s">
        <v>3202</v>
      </c>
      <c r="D202" s="0" t="s">
        <v>3215</v>
      </c>
      <c r="E202" s="0" t="s">
        <v>3216</v>
      </c>
      <c r="F202" s="0" t="s">
        <v>2684</v>
      </c>
      <c r="G202" s="0" t="s">
        <v>3217</v>
      </c>
    </row>
    <row customHeight="1" ht="11.25">
      <c r="A203" s="373" t="s">
        <v>16</v>
      </c>
      <c r="B203" s="0" t="s">
        <v>3201</v>
      </c>
      <c r="C203" s="0" t="s">
        <v>3202</v>
      </c>
      <c r="D203" s="0" t="s">
        <v>3218</v>
      </c>
      <c r="E203" s="0" t="s">
        <v>3219</v>
      </c>
      <c r="F203" s="0" t="s">
        <v>2684</v>
      </c>
      <c r="G203" s="0" t="s">
        <v>3220</v>
      </c>
    </row>
    <row customHeight="1" ht="11.25">
      <c r="A204" s="373" t="s">
        <v>16</v>
      </c>
      <c r="B204" s="0" t="s">
        <v>3201</v>
      </c>
      <c r="C204" s="0" t="s">
        <v>3202</v>
      </c>
      <c r="D204" s="0" t="s">
        <v>3221</v>
      </c>
      <c r="E204" s="0" t="s">
        <v>3222</v>
      </c>
      <c r="F204" s="0" t="s">
        <v>2684</v>
      </c>
      <c r="G204" s="0" t="s">
        <v>3223</v>
      </c>
    </row>
    <row customHeight="1" ht="11.25">
      <c r="A205" s="373" t="s">
        <v>16</v>
      </c>
      <c r="B205" s="0" t="s">
        <v>3201</v>
      </c>
      <c r="C205" s="0" t="s">
        <v>3202</v>
      </c>
      <c r="D205" s="0" t="s">
        <v>3224</v>
      </c>
      <c r="E205" s="0" t="s">
        <v>3225</v>
      </c>
      <c r="F205" s="0" t="s">
        <v>2684</v>
      </c>
      <c r="G205" s="0" t="s">
        <v>3226</v>
      </c>
    </row>
    <row customHeight="1" ht="11.25">
      <c r="A206" s="373" t="s">
        <v>16</v>
      </c>
      <c r="B206" s="0" t="s">
        <v>3201</v>
      </c>
      <c r="C206" s="0" t="s">
        <v>3202</v>
      </c>
      <c r="D206" s="0" t="s">
        <v>3227</v>
      </c>
      <c r="E206" s="0" t="s">
        <v>3228</v>
      </c>
      <c r="F206" s="0" t="s">
        <v>2684</v>
      </c>
      <c r="G206" s="0" t="s">
        <v>3229</v>
      </c>
    </row>
    <row customHeight="1" ht="11.25">
      <c r="A207" s="373" t="s">
        <v>16</v>
      </c>
      <c r="B207" s="0" t="s">
        <v>3201</v>
      </c>
      <c r="C207" s="0" t="s">
        <v>3202</v>
      </c>
      <c r="D207" s="0" t="s">
        <v>3230</v>
      </c>
      <c r="E207" s="0" t="s">
        <v>3231</v>
      </c>
      <c r="F207" s="0" t="s">
        <v>2684</v>
      </c>
      <c r="G207" s="0" t="s">
        <v>3232</v>
      </c>
    </row>
    <row customHeight="1" ht="11.25">
      <c r="A208" s="373" t="s">
        <v>16</v>
      </c>
      <c r="B208" s="0" t="s">
        <v>3201</v>
      </c>
      <c r="C208" s="0" t="s">
        <v>3202</v>
      </c>
      <c r="D208" s="0" t="s">
        <v>3233</v>
      </c>
      <c r="E208" s="0" t="s">
        <v>3234</v>
      </c>
      <c r="F208" s="0" t="s">
        <v>2684</v>
      </c>
      <c r="G208" s="0" t="s">
        <v>3235</v>
      </c>
    </row>
    <row customHeight="1" ht="11.25">
      <c r="A209" s="373" t="s">
        <v>16</v>
      </c>
      <c r="B209" s="0" t="s">
        <v>3201</v>
      </c>
      <c r="C209" s="0" t="s">
        <v>3202</v>
      </c>
      <c r="D209" s="0" t="s">
        <v>3236</v>
      </c>
      <c r="E209" s="0" t="s">
        <v>3237</v>
      </c>
      <c r="F209" s="0" t="s">
        <v>2684</v>
      </c>
      <c r="G209" s="0" t="s">
        <v>3238</v>
      </c>
    </row>
    <row customHeight="1" ht="11.25">
      <c r="A210" s="373" t="s">
        <v>16</v>
      </c>
      <c r="B210" s="0" t="s">
        <v>3201</v>
      </c>
      <c r="C210" s="0" t="s">
        <v>3202</v>
      </c>
      <c r="D210" s="0" t="s">
        <v>3239</v>
      </c>
      <c r="E210" s="0" t="s">
        <v>3240</v>
      </c>
      <c r="F210" s="0" t="s">
        <v>2684</v>
      </c>
      <c r="G210" s="0" t="s">
        <v>3241</v>
      </c>
    </row>
    <row customHeight="1" ht="11.25">
      <c r="A211" s="373" t="s">
        <v>16</v>
      </c>
      <c r="B211" s="0" t="s">
        <v>3201</v>
      </c>
      <c r="C211" s="0" t="s">
        <v>3202</v>
      </c>
      <c r="D211" s="0" t="s">
        <v>3242</v>
      </c>
      <c r="E211" s="0" t="s">
        <v>3243</v>
      </c>
      <c r="F211" s="0" t="s">
        <v>2684</v>
      </c>
      <c r="G211" s="0" t="s">
        <v>3244</v>
      </c>
    </row>
    <row customHeight="1" ht="11.25">
      <c r="A212" s="373" t="s">
        <v>16</v>
      </c>
      <c r="B212" s="0" t="s">
        <v>3201</v>
      </c>
      <c r="C212" s="0" t="s">
        <v>3202</v>
      </c>
      <c r="D212" s="0" t="s">
        <v>3245</v>
      </c>
      <c r="E212" s="0" t="s">
        <v>3246</v>
      </c>
      <c r="F212" s="0" t="s">
        <v>2684</v>
      </c>
      <c r="G212" s="0" t="s">
        <v>3247</v>
      </c>
    </row>
    <row customHeight="1" ht="11.25">
      <c r="A213" s="373" t="s">
        <v>16</v>
      </c>
      <c r="B213" s="0" t="s">
        <v>3201</v>
      </c>
      <c r="C213" s="0" t="s">
        <v>3202</v>
      </c>
      <c r="D213" s="0" t="s">
        <v>3201</v>
      </c>
      <c r="E213" s="0" t="s">
        <v>3202</v>
      </c>
      <c r="F213" s="0" t="s">
        <v>2681</v>
      </c>
      <c r="G213" s="0" t="s">
        <v>3248</v>
      </c>
    </row>
    <row customHeight="1" ht="11.25">
      <c r="A214" s="373" t="s">
        <v>16</v>
      </c>
      <c r="B214" s="0" t="s">
        <v>3201</v>
      </c>
      <c r="C214" s="0" t="s">
        <v>3202</v>
      </c>
      <c r="D214" s="0" t="s">
        <v>3249</v>
      </c>
      <c r="E214" s="0" t="s">
        <v>3250</v>
      </c>
      <c r="F214" s="0" t="s">
        <v>2727</v>
      </c>
      <c r="G214" s="0" t="s">
        <v>3251</v>
      </c>
    </row>
    <row customHeight="1" ht="11.25">
      <c r="A215" s="373" t="s">
        <v>16</v>
      </c>
      <c r="B215" s="0" t="s">
        <v>3252</v>
      </c>
      <c r="C215" s="0" t="s">
        <v>3253</v>
      </c>
      <c r="D215" s="0" t="s">
        <v>3252</v>
      </c>
      <c r="E215" s="0" t="s">
        <v>3253</v>
      </c>
      <c r="F215" s="0" t="s">
        <v>2675</v>
      </c>
      <c r="G215" s="0" t="s">
        <v>3254</v>
      </c>
    </row>
    <row customHeight="1" ht="11.25">
      <c r="A216" s="373" t="s">
        <v>16</v>
      </c>
      <c r="B216" s="0" t="s">
        <v>3255</v>
      </c>
      <c r="C216" s="0" t="s">
        <v>3256</v>
      </c>
      <c r="D216" s="0" t="s">
        <v>3255</v>
      </c>
      <c r="E216" s="0" t="s">
        <v>3256</v>
      </c>
      <c r="F216" s="0" t="s">
        <v>2678</v>
      </c>
      <c r="G216" s="0" t="s">
        <v>3257</v>
      </c>
    </row>
    <row customHeight="1" ht="11.25">
      <c r="A217" s="373" t="s">
        <v>16</v>
      </c>
      <c r="B217" s="0" t="s">
        <v>3258</v>
      </c>
      <c r="C217" s="0" t="s">
        <v>3259</v>
      </c>
      <c r="D217" s="0" t="s">
        <v>3258</v>
      </c>
      <c r="E217" s="0" t="s">
        <v>3259</v>
      </c>
      <c r="F217" s="0" t="s">
        <v>2675</v>
      </c>
      <c r="G217" s="0" t="s">
        <v>3260</v>
      </c>
    </row>
    <row customHeight="1" ht="11.25">
      <c r="A218" s="373" t="s">
        <v>16</v>
      </c>
      <c r="B218" s="0" t="s">
        <v>3261</v>
      </c>
      <c r="C218" s="0" t="s">
        <v>3262</v>
      </c>
      <c r="D218" s="0" t="s">
        <v>3261</v>
      </c>
      <c r="E218" s="0" t="s">
        <v>3262</v>
      </c>
      <c r="F218" s="0" t="s">
        <v>2678</v>
      </c>
      <c r="G218" s="0" t="s">
        <v>3263</v>
      </c>
    </row>
    <row customHeight="1" ht="11.25">
      <c r="A219" s="373" t="s">
        <v>16</v>
      </c>
      <c r="B219" s="0" t="s">
        <v>100</v>
      </c>
      <c r="C219" s="0" t="s">
        <v>101</v>
      </c>
      <c r="D219" s="0" t="s">
        <v>100</v>
      </c>
      <c r="E219" s="0" t="s">
        <v>101</v>
      </c>
      <c r="F219" s="0" t="s">
        <v>2675</v>
      </c>
      <c r="G219" s="0" t="s">
        <v>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98B0A-1896-824A-01A7-0.310BABA7}"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3264</v>
      </c>
      <c r="B1" s="835" t="s">
        <v>3265</v>
      </c>
      <c r="C1" s="1159" t="s">
        <v>3266</v>
      </c>
      <c r="D1" s="835" t="s">
        <v>3267</v>
      </c>
      <c r="E1" s="835" t="s">
        <v>3268</v>
      </c>
      <c r="F1" s="1159" t="s">
        <v>3269</v>
      </c>
      <c r="G1" s="1159" t="s">
        <v>3270</v>
      </c>
      <c r="H1" s="1159" t="s">
        <v>3271</v>
      </c>
      <c r="I1" s="1159" t="s">
        <v>3272</v>
      </c>
    </row>
    <row customHeight="1" ht="11.25">
      <c r="A2" s="1691" t="s">
        <v>109</v>
      </c>
      <c r="B2" s="1691" t="s">
        <v>3273</v>
      </c>
      <c r="C2" s="1691" t="s">
        <v>22</v>
      </c>
      <c r="D2" s="1691" t="s">
        <v>3274</v>
      </c>
      <c r="E2" s="1691" t="s">
        <v>3275</v>
      </c>
      <c r="F2" s="1691" t="s">
        <v>22</v>
      </c>
      <c r="G2" s="1691" t="s">
        <v>22</v>
      </c>
      <c r="H2" s="1691" t="s">
        <v>22</v>
      </c>
      <c r="I2" s="1691" t="s">
        <v>22</v>
      </c>
    </row>
    <row customHeight="1" ht="11.25">
      <c r="A3" s="1691" t="s">
        <v>110</v>
      </c>
      <c r="B3" s="1691" t="s">
        <v>3276</v>
      </c>
      <c r="C3" s="1691" t="s">
        <v>22</v>
      </c>
      <c r="D3" s="1691" t="s">
        <v>3274</v>
      </c>
      <c r="E3" s="1691" t="s">
        <v>3275</v>
      </c>
      <c r="F3" s="1691" t="s">
        <v>22</v>
      </c>
      <c r="G3" s="1691" t="s">
        <v>22</v>
      </c>
      <c r="H3" s="1691" t="s">
        <v>22</v>
      </c>
      <c r="I3" s="1691" t="s">
        <v>22</v>
      </c>
    </row>
    <row customHeight="1" ht="11.25">
      <c r="A4" s="1691" t="s">
        <v>90</v>
      </c>
      <c r="B4" s="1691" t="s">
        <v>3277</v>
      </c>
      <c r="C4" s="1691" t="s">
        <v>22</v>
      </c>
      <c r="D4" s="1691" t="s">
        <v>3278</v>
      </c>
      <c r="E4" s="1691" t="s">
        <v>3279</v>
      </c>
      <c r="F4" s="1691" t="s">
        <v>22</v>
      </c>
      <c r="G4" s="1691" t="s">
        <v>22</v>
      </c>
      <c r="H4" s="1691" t="s">
        <v>22</v>
      </c>
      <c r="I4" s="1691" t="s">
        <v>22</v>
      </c>
    </row>
    <row customHeight="1" ht="11.25">
      <c r="A5" s="1691" t="s">
        <v>91</v>
      </c>
      <c r="B5" s="1691" t="s">
        <v>3280</v>
      </c>
      <c r="C5" s="1691" t="s">
        <v>22</v>
      </c>
      <c r="D5" s="1691" t="s">
        <v>3274</v>
      </c>
      <c r="E5" s="1691" t="s">
        <v>3275</v>
      </c>
      <c r="F5" s="1691" t="s">
        <v>22</v>
      </c>
      <c r="G5" s="1691" t="s">
        <v>22</v>
      </c>
      <c r="H5" s="1691" t="s">
        <v>22</v>
      </c>
      <c r="I5" s="1691" t="s">
        <v>22</v>
      </c>
    </row>
    <row customHeight="1" ht="11.25">
      <c r="A6" s="1691" t="s">
        <v>111</v>
      </c>
      <c r="B6" s="1691" t="s">
        <v>3281</v>
      </c>
      <c r="C6" s="1691" t="s">
        <v>22</v>
      </c>
      <c r="D6" s="1691" t="s">
        <v>3278</v>
      </c>
      <c r="E6" s="1691" t="s">
        <v>3282</v>
      </c>
      <c r="F6" s="1691" t="s">
        <v>22</v>
      </c>
      <c r="G6" s="1691" t="s">
        <v>22</v>
      </c>
      <c r="H6" s="1691" t="s">
        <v>22</v>
      </c>
      <c r="I6" s="1691" t="s">
        <v>22</v>
      </c>
    </row>
    <row customHeight="1" ht="11.25">
      <c r="A7" s="1691" t="s">
        <v>92</v>
      </c>
      <c r="B7" s="1691" t="s">
        <v>3283</v>
      </c>
      <c r="C7" s="1691" t="s">
        <v>22</v>
      </c>
      <c r="D7" s="1691" t="s">
        <v>3278</v>
      </c>
      <c r="E7" s="1691" t="s">
        <v>3284</v>
      </c>
      <c r="F7" s="1691" t="s">
        <v>22</v>
      </c>
      <c r="G7" s="1691" t="s">
        <v>22</v>
      </c>
      <c r="H7" s="1691" t="s">
        <v>22</v>
      </c>
      <c r="I7" s="1691" t="s">
        <v>22</v>
      </c>
    </row>
    <row customHeight="1" ht="11.25">
      <c r="A8" s="1691" t="s">
        <v>93</v>
      </c>
      <c r="B8" s="1691" t="s">
        <v>3285</v>
      </c>
      <c r="C8" s="1691" t="s">
        <v>22</v>
      </c>
      <c r="D8" s="1691" t="s">
        <v>3278</v>
      </c>
      <c r="E8" s="1691" t="s">
        <v>3286</v>
      </c>
      <c r="F8" s="1691" t="s">
        <v>22</v>
      </c>
      <c r="G8" s="1691" t="s">
        <v>22</v>
      </c>
      <c r="H8" s="1691" t="s">
        <v>22</v>
      </c>
      <c r="I8" s="1691" t="s">
        <v>22</v>
      </c>
    </row>
    <row customHeight="1" ht="11.25">
      <c r="A9" s="1691" t="s">
        <v>112</v>
      </c>
      <c r="B9" s="1691" t="s">
        <v>3287</v>
      </c>
      <c r="C9" s="1691" t="s">
        <v>22</v>
      </c>
      <c r="D9" s="1691" t="s">
        <v>3288</v>
      </c>
      <c r="E9" s="1691" t="s">
        <v>3289</v>
      </c>
      <c r="F9" s="1691" t="s">
        <v>22</v>
      </c>
      <c r="G9" s="1691" t="s">
        <v>22</v>
      </c>
      <c r="H9" s="1691" t="s">
        <v>22</v>
      </c>
      <c r="I9" s="1691" t="s">
        <v>22</v>
      </c>
    </row>
    <row customHeight="1" ht="11.25">
      <c r="A10" s="1691" t="s">
        <v>149</v>
      </c>
      <c r="B10" s="1691" t="s">
        <v>3290</v>
      </c>
      <c r="C10" s="1691" t="s">
        <v>22</v>
      </c>
      <c r="D10" s="1691" t="s">
        <v>3288</v>
      </c>
      <c r="E10" s="1691" t="s">
        <v>3289</v>
      </c>
      <c r="F10" s="1691" t="s">
        <v>22</v>
      </c>
      <c r="G10" s="1691" t="s">
        <v>22</v>
      </c>
      <c r="H10" s="1691" t="s">
        <v>22</v>
      </c>
      <c r="I10" s="1691" t="s">
        <v>22</v>
      </c>
    </row>
    <row customHeight="1" ht="11.25">
      <c r="A11" s="1691" t="s">
        <v>150</v>
      </c>
      <c r="B11" s="1691" t="s">
        <v>3291</v>
      </c>
      <c r="C11" s="1691" t="s">
        <v>22</v>
      </c>
      <c r="D11" s="1691" t="s">
        <v>3288</v>
      </c>
      <c r="E11" s="1691" t="s">
        <v>3284</v>
      </c>
      <c r="F11" s="1691" t="s">
        <v>22</v>
      </c>
      <c r="G11" s="1691" t="s">
        <v>22</v>
      </c>
      <c r="H11" s="1691" t="s">
        <v>22</v>
      </c>
      <c r="I11" s="1691" t="s">
        <v>22</v>
      </c>
    </row>
    <row customHeight="1" ht="11.25">
      <c r="A12" s="1691" t="s">
        <v>151</v>
      </c>
      <c r="B12" s="1691" t="s">
        <v>3292</v>
      </c>
      <c r="C12" s="1691" t="s">
        <v>22</v>
      </c>
      <c r="D12" s="1691" t="s">
        <v>3293</v>
      </c>
      <c r="E12" s="1691" t="s">
        <v>3294</v>
      </c>
      <c r="F12" s="1691" t="s">
        <v>22</v>
      </c>
      <c r="G12" s="1691" t="s">
        <v>22</v>
      </c>
      <c r="H12" s="1691" t="s">
        <v>22</v>
      </c>
      <c r="I12" s="1691" t="s">
        <v>22</v>
      </c>
    </row>
    <row customHeight="1" ht="11.25">
      <c r="A13" s="1691" t="s">
        <v>152</v>
      </c>
      <c r="B13" s="1691" t="s">
        <v>3295</v>
      </c>
      <c r="C13" s="1691" t="s">
        <v>22</v>
      </c>
      <c r="D13" s="1691" t="s">
        <v>3296</v>
      </c>
      <c r="E13" s="1691" t="s">
        <v>3297</v>
      </c>
      <c r="F13" s="1691" t="s">
        <v>22</v>
      </c>
      <c r="G13" s="1691" t="s">
        <v>22</v>
      </c>
      <c r="H13" s="1691" t="s">
        <v>22</v>
      </c>
      <c r="I13" s="1691" t="s">
        <v>22</v>
      </c>
    </row>
    <row customHeight="1" ht="11.25">
      <c r="A14" s="1691" t="s">
        <v>153</v>
      </c>
      <c r="B14" s="1691" t="s">
        <v>3298</v>
      </c>
      <c r="C14" s="1691" t="s">
        <v>22</v>
      </c>
      <c r="D14" s="1691" t="s">
        <v>3296</v>
      </c>
      <c r="E14" s="1691" t="s">
        <v>3297</v>
      </c>
      <c r="F14" s="1691" t="s">
        <v>22</v>
      </c>
      <c r="G14" s="1691" t="s">
        <v>22</v>
      </c>
      <c r="H14" s="1691" t="s">
        <v>22</v>
      </c>
      <c r="I14"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86929-BDAD-7111-D736-0.B046674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1A0B1-8406-1E1A-7E24-0.6DA173A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3299</v>
      </c>
    </row>
    <row customHeight="1" ht="11.25">
      <c r="A2" s="183" t="s">
        <v>98</v>
      </c>
      <c r="B2" s="183" t="s">
        <v>3300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D7F18-57A6-E661-C366-0.1B7EFCC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3301</v>
      </c>
      <c r="B1" s="835" t="s">
        <v>3302</v>
      </c>
    </row>
    <row customHeight="1" ht="11.25">
      <c r="A2" s="835">
        <v>4213775</v>
      </c>
      <c r="B2" s="835" t="s">
        <v>1220</v>
      </c>
    </row>
    <row customHeight="1" ht="11.25">
      <c r="A3" s="835">
        <v>4213784</v>
      </c>
      <c r="B3" s="835" t="s">
        <v>1254</v>
      </c>
    </row>
    <row customHeight="1" ht="11.25">
      <c r="A4" s="835">
        <v>4213781</v>
      </c>
      <c r="B4" s="835" t="s">
        <v>1247</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1386</v>
      </c>
    </row>
    <row customHeight="1" ht="11.25">
      <c r="A10" s="835">
        <v>4213783</v>
      </c>
      <c r="B10" s="835" t="s">
        <v>1401</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167D5-78B4-09F3-BA31-0.7589DAA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3301</v>
      </c>
      <c r="B1" s="835" t="s">
        <v>3303</v>
      </c>
    </row>
    <row customHeight="1" ht="11.25">
      <c r="A2" s="835" t="s">
        <v>118</v>
      </c>
      <c r="B2" s="835" t="s">
        <v>1499</v>
      </c>
    </row>
    <row customHeight="1" ht="11.25">
      <c r="A3" s="835" t="s">
        <v>3304</v>
      </c>
      <c r="B3" s="835" t="s">
        <v>1509</v>
      </c>
    </row>
    <row customHeight="1" ht="11.25">
      <c r="A4" s="835" t="s">
        <v>3305</v>
      </c>
      <c r="B4" s="835" t="s">
        <v>1518</v>
      </c>
    </row>
    <row customHeight="1" ht="11.25">
      <c r="A5" s="835" t="s">
        <v>3306</v>
      </c>
      <c r="B5" s="835" t="s">
        <v>1527</v>
      </c>
    </row>
    <row customHeight="1" ht="11.25">
      <c r="A6" s="835" t="s">
        <v>3307</v>
      </c>
      <c r="B6" s="835" t="s">
        <v>1533</v>
      </c>
    </row>
    <row customHeight="1" ht="11.25">
      <c r="A7" s="835" t="s">
        <v>3308</v>
      </c>
      <c r="B7" s="835" t="s">
        <v>1541</v>
      </c>
    </row>
    <row customHeight="1" ht="11.25">
      <c r="A8" s="835" t="s">
        <v>3309</v>
      </c>
      <c r="B8" s="835" t="s">
        <v>1548</v>
      </c>
    </row>
    <row customHeight="1" ht="11.25">
      <c r="A9" s="835" t="s">
        <v>3310</v>
      </c>
      <c r="B9" s="835" t="s">
        <v>1554</v>
      </c>
    </row>
    <row customHeight="1" ht="11.25">
      <c r="A10" s="835" t="s">
        <v>3311</v>
      </c>
      <c r="B10" s="835" t="s">
        <v>1558</v>
      </c>
    </row>
    <row customHeight="1" ht="11.25">
      <c r="A11" s="835" t="s">
        <v>3312</v>
      </c>
      <c r="B11" s="835"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D7141-2A9A-23D2-6CC3-0.CC845D23}" mc:Ignorable="x14ac xr xr2 xr3">
  <sheetPr>
    <tabColor rgb="FFFFCC99"/>
  </sheetPr>
  <dimension ref="A1:G219"/>
  <sheetViews>
    <sheetView topLeftCell="A1" showGridLines="0" workbookViewId="0">
      <selection activeCell="A1" sqref="A1"/>
    </sheetView>
  </sheetViews>
  <sheetFormatPr customHeight="1" defaultRowHeight="11.25"/>
  <sheetData>
    <row customHeight="1" ht="11.25">
      <c r="A1" s="373" t="s">
        <v>2666</v>
      </c>
      <c r="B1" s="373" t="s">
        <v>2667</v>
      </c>
      <c r="C1" s="373" t="s">
        <v>2668</v>
      </c>
      <c r="D1" s="373" t="s">
        <v>2669</v>
      </c>
      <c r="E1" s="0" t="s">
        <v>2670</v>
      </c>
      <c r="F1" s="0" t="s">
        <v>2671</v>
      </c>
      <c r="G1" s="0" t="s">
        <v>2672</v>
      </c>
    </row>
    <row customHeight="1" ht="11.25">
      <c r="A2" s="0" t="s">
        <v>16</v>
      </c>
      <c r="B2" s="0" t="s">
        <v>2673</v>
      </c>
      <c r="C2" s="0" t="s">
        <v>2674</v>
      </c>
      <c r="D2" s="0" t="s">
        <v>2673</v>
      </c>
      <c r="E2" s="0" t="s">
        <v>2674</v>
      </c>
      <c r="F2" s="0" t="s">
        <v>2675</v>
      </c>
      <c r="G2" s="0" t="s">
        <v>109</v>
      </c>
    </row>
    <row customHeight="1" ht="11.25">
      <c r="A3" s="0" t="s">
        <v>16</v>
      </c>
      <c r="B3" s="0" t="s">
        <v>2676</v>
      </c>
      <c r="C3" s="0" t="s">
        <v>2677</v>
      </c>
      <c r="D3" s="0" t="s">
        <v>2676</v>
      </c>
      <c r="E3" s="0" t="s">
        <v>2677</v>
      </c>
      <c r="F3" s="0" t="s">
        <v>2678</v>
      </c>
      <c r="G3" s="0" t="s">
        <v>110</v>
      </c>
    </row>
    <row customHeight="1" ht="11.25">
      <c r="A4" s="0" t="s">
        <v>16</v>
      </c>
      <c r="B4" s="0" t="s">
        <v>2679</v>
      </c>
      <c r="C4" s="0" t="s">
        <v>2680</v>
      </c>
      <c r="D4" s="0" t="s">
        <v>2679</v>
      </c>
      <c r="E4" s="0" t="s">
        <v>2680</v>
      </c>
      <c r="F4" s="0" t="s">
        <v>2681</v>
      </c>
      <c r="G4" s="0" t="s">
        <v>90</v>
      </c>
    </row>
    <row customHeight="1" ht="11.25">
      <c r="A5" s="0" t="s">
        <v>16</v>
      </c>
      <c r="B5" s="0" t="s">
        <v>2679</v>
      </c>
      <c r="C5" s="0" t="s">
        <v>2680</v>
      </c>
      <c r="D5" s="0" t="s">
        <v>2682</v>
      </c>
      <c r="E5" s="0" t="s">
        <v>2683</v>
      </c>
      <c r="F5" s="0" t="s">
        <v>2684</v>
      </c>
      <c r="G5" s="0" t="s">
        <v>91</v>
      </c>
    </row>
    <row customHeight="1" ht="11.25">
      <c r="A6" s="0" t="s">
        <v>16</v>
      </c>
      <c r="B6" s="0" t="s">
        <v>2679</v>
      </c>
      <c r="C6" s="0" t="s">
        <v>2680</v>
      </c>
      <c r="D6" s="0" t="s">
        <v>2685</v>
      </c>
      <c r="E6" s="0" t="s">
        <v>2686</v>
      </c>
      <c r="F6" s="0" t="s">
        <v>2684</v>
      </c>
      <c r="G6" s="0" t="s">
        <v>111</v>
      </c>
    </row>
    <row customHeight="1" ht="11.25">
      <c r="A7" s="0" t="s">
        <v>16</v>
      </c>
      <c r="B7" s="0" t="s">
        <v>2679</v>
      </c>
      <c r="C7" s="0" t="s">
        <v>2680</v>
      </c>
      <c r="D7" s="0" t="s">
        <v>2687</v>
      </c>
      <c r="E7" s="0" t="s">
        <v>2688</v>
      </c>
      <c r="F7" s="0" t="s">
        <v>2684</v>
      </c>
      <c r="G7" s="0" t="s">
        <v>92</v>
      </c>
    </row>
    <row customHeight="1" ht="11.25">
      <c r="A8" s="0" t="s">
        <v>16</v>
      </c>
      <c r="B8" s="0" t="s">
        <v>2679</v>
      </c>
      <c r="C8" s="0" t="s">
        <v>2680</v>
      </c>
      <c r="D8" s="0" t="s">
        <v>2689</v>
      </c>
      <c r="E8" s="0" t="s">
        <v>2690</v>
      </c>
      <c r="F8" s="0" t="s">
        <v>2684</v>
      </c>
      <c r="G8" s="0" t="s">
        <v>93</v>
      </c>
    </row>
    <row customHeight="1" ht="11.25">
      <c r="A9" s="0" t="s">
        <v>16</v>
      </c>
      <c r="B9" s="0" t="s">
        <v>2679</v>
      </c>
      <c r="C9" s="0" t="s">
        <v>2680</v>
      </c>
      <c r="D9" s="0" t="s">
        <v>2691</v>
      </c>
      <c r="E9" s="0" t="s">
        <v>2692</v>
      </c>
      <c r="F9" s="0" t="s">
        <v>2684</v>
      </c>
      <c r="G9" s="0" t="s">
        <v>112</v>
      </c>
    </row>
    <row customHeight="1" ht="11.25">
      <c r="A10" s="0" t="s">
        <v>16</v>
      </c>
      <c r="B10" s="0" t="s">
        <v>2679</v>
      </c>
      <c r="C10" s="0" t="s">
        <v>2680</v>
      </c>
      <c r="D10" s="0" t="s">
        <v>2693</v>
      </c>
      <c r="E10" s="0" t="s">
        <v>2694</v>
      </c>
      <c r="F10" s="0" t="s">
        <v>2684</v>
      </c>
      <c r="G10" s="0" t="s">
        <v>149</v>
      </c>
    </row>
    <row customHeight="1" ht="11.25">
      <c r="A11" s="0" t="s">
        <v>16</v>
      </c>
      <c r="B11" s="0" t="s">
        <v>2679</v>
      </c>
      <c r="C11" s="0" t="s">
        <v>2680</v>
      </c>
      <c r="D11" s="0" t="s">
        <v>2695</v>
      </c>
      <c r="E11" s="0" t="s">
        <v>2696</v>
      </c>
      <c r="F11" s="0" t="s">
        <v>2684</v>
      </c>
      <c r="G11" s="0" t="s">
        <v>150</v>
      </c>
    </row>
    <row customHeight="1" ht="11.25">
      <c r="A12" s="0" t="s">
        <v>16</v>
      </c>
      <c r="B12" s="0" t="s">
        <v>2679</v>
      </c>
      <c r="C12" s="0" t="s">
        <v>2680</v>
      </c>
      <c r="D12" s="0" t="s">
        <v>2697</v>
      </c>
      <c r="E12" s="0" t="s">
        <v>2698</v>
      </c>
      <c r="F12" s="0" t="s">
        <v>2684</v>
      </c>
      <c r="G12" s="0" t="s">
        <v>151</v>
      </c>
    </row>
    <row customHeight="1" ht="11.25">
      <c r="A13" s="0" t="s">
        <v>16</v>
      </c>
      <c r="B13" s="0" t="s">
        <v>2679</v>
      </c>
      <c r="C13" s="0" t="s">
        <v>2680</v>
      </c>
      <c r="D13" s="0" t="s">
        <v>2699</v>
      </c>
      <c r="E13" s="0" t="s">
        <v>2700</v>
      </c>
      <c r="F13" s="0" t="s">
        <v>2684</v>
      </c>
      <c r="G13" s="0" t="s">
        <v>152</v>
      </c>
    </row>
    <row customHeight="1" ht="11.25">
      <c r="A14" s="0" t="s">
        <v>16</v>
      </c>
      <c r="B14" s="0" t="s">
        <v>2679</v>
      </c>
      <c r="C14" s="0" t="s">
        <v>2680</v>
      </c>
      <c r="D14" s="0" t="s">
        <v>2701</v>
      </c>
      <c r="E14" s="0" t="s">
        <v>2702</v>
      </c>
      <c r="F14" s="0" t="s">
        <v>2684</v>
      </c>
      <c r="G14" s="0" t="s">
        <v>153</v>
      </c>
    </row>
    <row customHeight="1" ht="11.25">
      <c r="A15" s="0" t="s">
        <v>16</v>
      </c>
      <c r="B15" s="0" t="s">
        <v>2679</v>
      </c>
      <c r="C15" s="0" t="s">
        <v>2680</v>
      </c>
      <c r="D15" s="0" t="s">
        <v>2703</v>
      </c>
      <c r="E15" s="0" t="s">
        <v>2704</v>
      </c>
      <c r="F15" s="0" t="s">
        <v>2684</v>
      </c>
      <c r="G15" s="0" t="s">
        <v>154</v>
      </c>
    </row>
    <row customHeight="1" ht="11.25">
      <c r="A16" s="0" t="s">
        <v>16</v>
      </c>
      <c r="B16" s="0" t="s">
        <v>2679</v>
      </c>
      <c r="C16" s="0" t="s">
        <v>2680</v>
      </c>
      <c r="D16" s="0" t="s">
        <v>2705</v>
      </c>
      <c r="E16" s="0" t="s">
        <v>2706</v>
      </c>
      <c r="F16" s="0" t="s">
        <v>2684</v>
      </c>
      <c r="G16" s="0" t="s">
        <v>1461</v>
      </c>
    </row>
    <row customHeight="1" ht="11.25">
      <c r="A17" s="0" t="s">
        <v>16</v>
      </c>
      <c r="B17" s="0" t="s">
        <v>2679</v>
      </c>
      <c r="C17" s="0" t="s">
        <v>2680</v>
      </c>
      <c r="D17" s="0" t="s">
        <v>2707</v>
      </c>
      <c r="E17" s="0" t="s">
        <v>2708</v>
      </c>
      <c r="F17" s="0" t="s">
        <v>2684</v>
      </c>
      <c r="G17" s="0" t="s">
        <v>1467</v>
      </c>
    </row>
    <row customHeight="1" ht="11.25">
      <c r="A18" s="0" t="s">
        <v>16</v>
      </c>
      <c r="B18" s="0" t="s">
        <v>2679</v>
      </c>
      <c r="C18" s="0" t="s">
        <v>2680</v>
      </c>
      <c r="D18" s="0" t="s">
        <v>2709</v>
      </c>
      <c r="E18" s="0" t="s">
        <v>2710</v>
      </c>
      <c r="F18" s="0" t="s">
        <v>2684</v>
      </c>
      <c r="G18" s="0" t="s">
        <v>1479</v>
      </c>
    </row>
    <row customHeight="1" ht="11.25">
      <c r="A19" s="0" t="s">
        <v>16</v>
      </c>
      <c r="B19" s="0" t="s">
        <v>2679</v>
      </c>
      <c r="C19" s="0" t="s">
        <v>2680</v>
      </c>
      <c r="D19" s="0" t="s">
        <v>2711</v>
      </c>
      <c r="E19" s="0" t="s">
        <v>2712</v>
      </c>
      <c r="F19" s="0" t="s">
        <v>2684</v>
      </c>
      <c r="G19" s="0" t="s">
        <v>1493</v>
      </c>
    </row>
    <row customHeight="1" ht="11.25">
      <c r="A20" s="0" t="s">
        <v>16</v>
      </c>
      <c r="B20" s="0" t="s">
        <v>2679</v>
      </c>
      <c r="C20" s="0" t="s">
        <v>2680</v>
      </c>
      <c r="D20" s="0" t="s">
        <v>2713</v>
      </c>
      <c r="E20" s="0" t="s">
        <v>2714</v>
      </c>
      <c r="F20" s="0" t="s">
        <v>2684</v>
      </c>
      <c r="G20" s="0" t="s">
        <v>1505</v>
      </c>
    </row>
    <row customHeight="1" ht="11.25">
      <c r="A21" s="0" t="s">
        <v>16</v>
      </c>
      <c r="B21" s="0" t="s">
        <v>2679</v>
      </c>
      <c r="C21" s="0" t="s">
        <v>2680</v>
      </c>
      <c r="D21" s="0" t="s">
        <v>2715</v>
      </c>
      <c r="E21" s="0" t="s">
        <v>2716</v>
      </c>
      <c r="F21" s="0" t="s">
        <v>2684</v>
      </c>
      <c r="G21" s="0" t="s">
        <v>1514</v>
      </c>
    </row>
    <row customHeight="1" ht="11.25">
      <c r="A22" s="0" t="s">
        <v>16</v>
      </c>
      <c r="B22" s="0" t="s">
        <v>2679</v>
      </c>
      <c r="C22" s="0" t="s">
        <v>2680</v>
      </c>
      <c r="D22" s="0" t="s">
        <v>2717</v>
      </c>
      <c r="E22" s="0" t="s">
        <v>2718</v>
      </c>
      <c r="F22" s="0" t="s">
        <v>2684</v>
      </c>
      <c r="G22" s="0" t="s">
        <v>1530</v>
      </c>
    </row>
    <row customHeight="1" ht="11.25">
      <c r="A23" s="0" t="s">
        <v>16</v>
      </c>
      <c r="B23" s="0" t="s">
        <v>2679</v>
      </c>
      <c r="C23" s="0" t="s">
        <v>2680</v>
      </c>
      <c r="D23" s="0" t="s">
        <v>2719</v>
      </c>
      <c r="E23" s="0" t="s">
        <v>2720</v>
      </c>
      <c r="F23" s="0" t="s">
        <v>2684</v>
      </c>
      <c r="G23" s="0" t="s">
        <v>1537</v>
      </c>
    </row>
    <row customHeight="1" ht="11.25">
      <c r="A24" s="0" t="s">
        <v>16</v>
      </c>
      <c r="B24" s="0" t="s">
        <v>2679</v>
      </c>
      <c r="C24" s="0" t="s">
        <v>2680</v>
      </c>
      <c r="D24" s="0" t="s">
        <v>2721</v>
      </c>
      <c r="E24" s="0" t="s">
        <v>2722</v>
      </c>
      <c r="F24" s="0" t="s">
        <v>2684</v>
      </c>
      <c r="G24" s="0" t="s">
        <v>1545</v>
      </c>
    </row>
    <row customHeight="1" ht="11.25">
      <c r="A25" s="0" t="s">
        <v>16</v>
      </c>
      <c r="B25" s="0" t="s">
        <v>2679</v>
      </c>
      <c r="C25" s="0" t="s">
        <v>2680</v>
      </c>
      <c r="D25" s="0" t="s">
        <v>2723</v>
      </c>
      <c r="E25" s="0" t="s">
        <v>2724</v>
      </c>
      <c r="F25" s="0" t="s">
        <v>2684</v>
      </c>
      <c r="G25" s="0" t="s">
        <v>1552</v>
      </c>
    </row>
    <row customHeight="1" ht="11.25">
      <c r="A26" s="0" t="s">
        <v>16</v>
      </c>
      <c r="B26" s="0" t="s">
        <v>2679</v>
      </c>
      <c r="C26" s="0" t="s">
        <v>2680</v>
      </c>
      <c r="D26" s="0" t="s">
        <v>2725</v>
      </c>
      <c r="E26" s="0" t="s">
        <v>2726</v>
      </c>
      <c r="F26" s="0" t="s">
        <v>2727</v>
      </c>
      <c r="G26" s="0" t="s">
        <v>1556</v>
      </c>
    </row>
    <row customHeight="1" ht="11.25">
      <c r="A27" s="0" t="s">
        <v>16</v>
      </c>
      <c r="B27" s="0" t="s">
        <v>2679</v>
      </c>
      <c r="C27" s="0" t="s">
        <v>2680</v>
      </c>
      <c r="D27" s="0" t="s">
        <v>2728</v>
      </c>
      <c r="E27" s="0" t="s">
        <v>2729</v>
      </c>
      <c r="F27" s="0" t="s">
        <v>2727</v>
      </c>
      <c r="G27" s="0" t="s">
        <v>1561</v>
      </c>
    </row>
    <row customHeight="1" ht="11.25">
      <c r="A28" s="0" t="s">
        <v>16</v>
      </c>
      <c r="B28" s="0" t="s">
        <v>2679</v>
      </c>
      <c r="C28" s="0" t="s">
        <v>2680</v>
      </c>
      <c r="D28" s="0" t="s">
        <v>2730</v>
      </c>
      <c r="E28" s="0" t="s">
        <v>2731</v>
      </c>
      <c r="F28" s="0" t="s">
        <v>2727</v>
      </c>
      <c r="G28" s="0" t="s">
        <v>1569</v>
      </c>
    </row>
    <row customHeight="1" ht="11.25">
      <c r="A29" s="0" t="s">
        <v>16</v>
      </c>
      <c r="B29" s="0" t="s">
        <v>2732</v>
      </c>
      <c r="C29" s="0" t="s">
        <v>2733</v>
      </c>
      <c r="D29" s="0" t="s">
        <v>2734</v>
      </c>
      <c r="E29" s="0" t="s">
        <v>2735</v>
      </c>
      <c r="F29" s="0" t="s">
        <v>2684</v>
      </c>
      <c r="G29" s="0" t="s">
        <v>1571</v>
      </c>
    </row>
    <row customHeight="1" ht="11.25">
      <c r="A30" s="0" t="s">
        <v>16</v>
      </c>
      <c r="B30" s="0" t="s">
        <v>2732</v>
      </c>
      <c r="C30" s="0" t="s">
        <v>2733</v>
      </c>
      <c r="D30" s="0" t="s">
        <v>2736</v>
      </c>
      <c r="E30" s="0" t="s">
        <v>2737</v>
      </c>
      <c r="F30" s="0" t="s">
        <v>2684</v>
      </c>
      <c r="G30" s="0" t="s">
        <v>1574</v>
      </c>
    </row>
    <row customHeight="1" ht="11.25">
      <c r="A31" s="0" t="s">
        <v>16</v>
      </c>
      <c r="B31" s="0" t="s">
        <v>2732</v>
      </c>
      <c r="C31" s="0" t="s">
        <v>2733</v>
      </c>
      <c r="D31" s="0" t="s">
        <v>2738</v>
      </c>
      <c r="E31" s="0" t="s">
        <v>2739</v>
      </c>
      <c r="F31" s="0" t="s">
        <v>2684</v>
      </c>
      <c r="G31" s="0" t="s">
        <v>1580</v>
      </c>
    </row>
    <row customHeight="1" ht="11.25">
      <c r="A32" s="0" t="s">
        <v>16</v>
      </c>
      <c r="B32" s="0" t="s">
        <v>2732</v>
      </c>
      <c r="C32" s="0" t="s">
        <v>2733</v>
      </c>
      <c r="D32" s="0" t="s">
        <v>2732</v>
      </c>
      <c r="E32" s="0" t="s">
        <v>2733</v>
      </c>
      <c r="F32" s="0" t="s">
        <v>2681</v>
      </c>
      <c r="G32" s="0" t="s">
        <v>1582</v>
      </c>
    </row>
    <row customHeight="1" ht="11.25">
      <c r="A33" s="0" t="s">
        <v>16</v>
      </c>
      <c r="B33" s="0" t="s">
        <v>2732</v>
      </c>
      <c r="C33" s="0" t="s">
        <v>2733</v>
      </c>
      <c r="D33" s="0" t="s">
        <v>2740</v>
      </c>
      <c r="E33" s="0" t="s">
        <v>2741</v>
      </c>
      <c r="F33" s="0" t="s">
        <v>2684</v>
      </c>
      <c r="G33" s="0" t="s">
        <v>1584</v>
      </c>
    </row>
    <row customHeight="1" ht="11.25">
      <c r="A34" s="0" t="s">
        <v>16</v>
      </c>
      <c r="B34" s="0" t="s">
        <v>2732</v>
      </c>
      <c r="C34" s="0" t="s">
        <v>2733</v>
      </c>
      <c r="D34" s="0" t="s">
        <v>2742</v>
      </c>
      <c r="E34" s="0" t="s">
        <v>2743</v>
      </c>
      <c r="F34" s="0" t="s">
        <v>2684</v>
      </c>
      <c r="G34" s="0" t="s">
        <v>1586</v>
      </c>
    </row>
    <row customHeight="1" ht="11.25">
      <c r="A35" s="0" t="s">
        <v>16</v>
      </c>
      <c r="B35" s="0" t="s">
        <v>2732</v>
      </c>
      <c r="C35" s="0" t="s">
        <v>2733</v>
      </c>
      <c r="D35" s="0" t="s">
        <v>2744</v>
      </c>
      <c r="E35" s="0" t="s">
        <v>2745</v>
      </c>
      <c r="F35" s="0" t="s">
        <v>2684</v>
      </c>
      <c r="G35" s="0" t="s">
        <v>1591</v>
      </c>
    </row>
    <row customHeight="1" ht="11.25">
      <c r="A36" s="0" t="s">
        <v>16</v>
      </c>
      <c r="B36" s="0" t="s">
        <v>2732</v>
      </c>
      <c r="C36" s="0" t="s">
        <v>2733</v>
      </c>
      <c r="D36" s="0" t="s">
        <v>2746</v>
      </c>
      <c r="E36" s="0" t="s">
        <v>2747</v>
      </c>
      <c r="F36" s="0" t="s">
        <v>2684</v>
      </c>
      <c r="G36" s="0" t="s">
        <v>1596</v>
      </c>
    </row>
    <row customHeight="1" ht="11.25">
      <c r="A37" s="0" t="s">
        <v>16</v>
      </c>
      <c r="B37" s="0" t="s">
        <v>2732</v>
      </c>
      <c r="C37" s="0" t="s">
        <v>2733</v>
      </c>
      <c r="D37" s="0" t="s">
        <v>2748</v>
      </c>
      <c r="E37" s="0" t="s">
        <v>2749</v>
      </c>
      <c r="F37" s="0" t="s">
        <v>2684</v>
      </c>
      <c r="G37" s="0" t="s">
        <v>1600</v>
      </c>
    </row>
    <row customHeight="1" ht="11.25">
      <c r="A38" s="0" t="s">
        <v>16</v>
      </c>
      <c r="B38" s="0" t="s">
        <v>2732</v>
      </c>
      <c r="C38" s="0" t="s">
        <v>2733</v>
      </c>
      <c r="D38" s="0" t="s">
        <v>2750</v>
      </c>
      <c r="E38" s="0" t="s">
        <v>2751</v>
      </c>
      <c r="F38" s="0" t="s">
        <v>2684</v>
      </c>
      <c r="G38" s="0" t="s">
        <v>1608</v>
      </c>
    </row>
    <row customHeight="1" ht="11.25">
      <c r="A39" s="0" t="s">
        <v>16</v>
      </c>
      <c r="B39" s="0" t="s">
        <v>2732</v>
      </c>
      <c r="C39" s="0" t="s">
        <v>2733</v>
      </c>
      <c r="D39" s="0" t="s">
        <v>2752</v>
      </c>
      <c r="E39" s="0" t="s">
        <v>2753</v>
      </c>
      <c r="F39" s="0" t="s">
        <v>2727</v>
      </c>
      <c r="G39" s="0" t="s">
        <v>1614</v>
      </c>
    </row>
    <row customHeight="1" ht="11.25">
      <c r="A40" s="0" t="s">
        <v>16</v>
      </c>
      <c r="B40" s="0" t="s">
        <v>2754</v>
      </c>
      <c r="C40" s="0" t="s">
        <v>2755</v>
      </c>
      <c r="D40" s="0" t="s">
        <v>2754</v>
      </c>
      <c r="E40" s="0" t="s">
        <v>2755</v>
      </c>
      <c r="F40" s="0" t="s">
        <v>2675</v>
      </c>
      <c r="G40" s="0" t="s">
        <v>1619</v>
      </c>
    </row>
    <row customHeight="1" ht="11.25">
      <c r="A41" s="0" t="s">
        <v>16</v>
      </c>
      <c r="B41" s="0" t="s">
        <v>2756</v>
      </c>
      <c r="C41" s="0" t="s">
        <v>2757</v>
      </c>
      <c r="D41" s="0" t="s">
        <v>2756</v>
      </c>
      <c r="E41" s="0" t="s">
        <v>2757</v>
      </c>
      <c r="F41" s="0" t="s">
        <v>2678</v>
      </c>
      <c r="G41" s="0" t="s">
        <v>1623</v>
      </c>
    </row>
    <row customHeight="1" ht="11.25">
      <c r="A42" s="0" t="s">
        <v>16</v>
      </c>
      <c r="B42" s="0" t="s">
        <v>2758</v>
      </c>
      <c r="C42" s="0" t="s">
        <v>2759</v>
      </c>
      <c r="D42" s="0" t="s">
        <v>2760</v>
      </c>
      <c r="E42" s="0" t="s">
        <v>2761</v>
      </c>
      <c r="F42" s="0" t="s">
        <v>2684</v>
      </c>
      <c r="G42" s="0" t="s">
        <v>1626</v>
      </c>
    </row>
    <row customHeight="1" ht="11.25">
      <c r="A43" s="0" t="s">
        <v>16</v>
      </c>
      <c r="B43" s="0" t="s">
        <v>2758</v>
      </c>
      <c r="C43" s="0" t="s">
        <v>2759</v>
      </c>
      <c r="D43" s="0" t="s">
        <v>2762</v>
      </c>
      <c r="E43" s="0" t="s">
        <v>2763</v>
      </c>
      <c r="F43" s="0" t="s">
        <v>2684</v>
      </c>
      <c r="G43" s="0" t="s">
        <v>1633</v>
      </c>
    </row>
    <row customHeight="1" ht="11.25">
      <c r="A44" s="0" t="s">
        <v>16</v>
      </c>
      <c r="B44" s="0" t="s">
        <v>2758</v>
      </c>
      <c r="C44" s="0" t="s">
        <v>2759</v>
      </c>
      <c r="D44" s="0" t="s">
        <v>2758</v>
      </c>
      <c r="E44" s="0" t="s">
        <v>2759</v>
      </c>
      <c r="F44" s="0" t="s">
        <v>2681</v>
      </c>
      <c r="G44" s="0" t="s">
        <v>1642</v>
      </c>
    </row>
    <row customHeight="1" ht="11.25">
      <c r="A45" s="0" t="s">
        <v>16</v>
      </c>
      <c r="B45" s="0" t="s">
        <v>2758</v>
      </c>
      <c r="C45" s="0" t="s">
        <v>2759</v>
      </c>
      <c r="D45" s="0" t="s">
        <v>2764</v>
      </c>
      <c r="E45" s="0" t="s">
        <v>2765</v>
      </c>
      <c r="F45" s="0" t="s">
        <v>2684</v>
      </c>
      <c r="G45" s="0" t="s">
        <v>1647</v>
      </c>
    </row>
    <row customHeight="1" ht="11.25">
      <c r="A46" s="0" t="s">
        <v>16</v>
      </c>
      <c r="B46" s="0" t="s">
        <v>2758</v>
      </c>
      <c r="C46" s="0" t="s">
        <v>2759</v>
      </c>
      <c r="D46" s="0" t="s">
        <v>2766</v>
      </c>
      <c r="E46" s="0" t="s">
        <v>2767</v>
      </c>
      <c r="F46" s="0" t="s">
        <v>2684</v>
      </c>
      <c r="G46" s="0" t="s">
        <v>1650</v>
      </c>
    </row>
    <row customHeight="1" ht="11.25">
      <c r="A47" s="0" t="s">
        <v>16</v>
      </c>
      <c r="B47" s="0" t="s">
        <v>2758</v>
      </c>
      <c r="C47" s="0" t="s">
        <v>2759</v>
      </c>
      <c r="D47" s="0" t="s">
        <v>2768</v>
      </c>
      <c r="E47" s="0" t="s">
        <v>2769</v>
      </c>
      <c r="F47" s="0" t="s">
        <v>2684</v>
      </c>
      <c r="G47" s="0" t="s">
        <v>1656</v>
      </c>
    </row>
    <row customHeight="1" ht="11.25">
      <c r="A48" s="0" t="s">
        <v>16</v>
      </c>
      <c r="B48" s="0" t="s">
        <v>2758</v>
      </c>
      <c r="C48" s="0" t="s">
        <v>2759</v>
      </c>
      <c r="D48" s="0" t="s">
        <v>2770</v>
      </c>
      <c r="E48" s="0" t="s">
        <v>2771</v>
      </c>
      <c r="F48" s="0" t="s">
        <v>2684</v>
      </c>
      <c r="G48" s="0" t="s">
        <v>1661</v>
      </c>
    </row>
    <row customHeight="1" ht="11.25">
      <c r="A49" s="0" t="s">
        <v>16</v>
      </c>
      <c r="B49" s="0" t="s">
        <v>2758</v>
      </c>
      <c r="C49" s="0" t="s">
        <v>2759</v>
      </c>
      <c r="D49" s="0" t="s">
        <v>2772</v>
      </c>
      <c r="E49" s="0" t="s">
        <v>2773</v>
      </c>
      <c r="F49" s="0" t="s">
        <v>2684</v>
      </c>
      <c r="G49" s="0" t="s">
        <v>1664</v>
      </c>
    </row>
    <row customHeight="1" ht="11.25">
      <c r="A50" s="0" t="s">
        <v>16</v>
      </c>
      <c r="B50" s="0" t="s">
        <v>2758</v>
      </c>
      <c r="C50" s="0" t="s">
        <v>2759</v>
      </c>
      <c r="D50" s="0" t="s">
        <v>2774</v>
      </c>
      <c r="E50" s="0" t="s">
        <v>2775</v>
      </c>
      <c r="F50" s="0" t="s">
        <v>2684</v>
      </c>
      <c r="G50" s="0" t="s">
        <v>1668</v>
      </c>
    </row>
    <row customHeight="1" ht="11.25">
      <c r="A51" s="0" t="s">
        <v>16</v>
      </c>
      <c r="B51" s="0" t="s">
        <v>2758</v>
      </c>
      <c r="C51" s="0" t="s">
        <v>2759</v>
      </c>
      <c r="D51" s="0" t="s">
        <v>2776</v>
      </c>
      <c r="E51" s="0" t="s">
        <v>2777</v>
      </c>
      <c r="F51" s="0" t="s">
        <v>2684</v>
      </c>
      <c r="G51" s="0" t="s">
        <v>1673</v>
      </c>
    </row>
    <row customHeight="1" ht="11.25">
      <c r="A52" s="0" t="s">
        <v>16</v>
      </c>
      <c r="B52" s="0" t="s">
        <v>2758</v>
      </c>
      <c r="C52" s="0" t="s">
        <v>2759</v>
      </c>
      <c r="D52" s="0" t="s">
        <v>2778</v>
      </c>
      <c r="E52" s="0" t="s">
        <v>2779</v>
      </c>
      <c r="F52" s="0" t="s">
        <v>2684</v>
      </c>
      <c r="G52" s="0" t="s">
        <v>1677</v>
      </c>
    </row>
    <row customHeight="1" ht="11.25">
      <c r="A53" s="0" t="s">
        <v>16</v>
      </c>
      <c r="B53" s="0" t="s">
        <v>2758</v>
      </c>
      <c r="C53" s="0" t="s">
        <v>2759</v>
      </c>
      <c r="D53" s="0" t="s">
        <v>2780</v>
      </c>
      <c r="E53" s="0" t="s">
        <v>2781</v>
      </c>
      <c r="F53" s="0" t="s">
        <v>2684</v>
      </c>
      <c r="G53" s="0" t="s">
        <v>1679</v>
      </c>
    </row>
    <row customHeight="1" ht="11.25">
      <c r="A54" s="0" t="s">
        <v>16</v>
      </c>
      <c r="B54" s="0" t="s">
        <v>2758</v>
      </c>
      <c r="C54" s="0" t="s">
        <v>2759</v>
      </c>
      <c r="D54" s="0" t="s">
        <v>2782</v>
      </c>
      <c r="E54" s="0" t="s">
        <v>2783</v>
      </c>
      <c r="F54" s="0" t="s">
        <v>2727</v>
      </c>
      <c r="G54" s="0" t="s">
        <v>1682</v>
      </c>
    </row>
    <row customHeight="1" ht="11.25">
      <c r="A55" s="0" t="s">
        <v>16</v>
      </c>
      <c r="B55" s="0" t="s">
        <v>2784</v>
      </c>
      <c r="C55" s="0" t="s">
        <v>2785</v>
      </c>
      <c r="D55" s="0" t="s">
        <v>2786</v>
      </c>
      <c r="E55" s="0" t="s">
        <v>2787</v>
      </c>
      <c r="F55" s="0" t="s">
        <v>2684</v>
      </c>
      <c r="G55" s="0" t="s">
        <v>1686</v>
      </c>
    </row>
    <row customHeight="1" ht="11.25">
      <c r="A56" s="0" t="s">
        <v>16</v>
      </c>
      <c r="B56" s="0" t="s">
        <v>2784</v>
      </c>
      <c r="C56" s="0" t="s">
        <v>2785</v>
      </c>
      <c r="D56" s="0" t="s">
        <v>2784</v>
      </c>
      <c r="E56" s="0" t="s">
        <v>2785</v>
      </c>
      <c r="F56" s="0" t="s">
        <v>2681</v>
      </c>
      <c r="G56" s="0" t="s">
        <v>1689</v>
      </c>
    </row>
    <row customHeight="1" ht="11.25">
      <c r="A57" s="0" t="s">
        <v>16</v>
      </c>
      <c r="B57" s="0" t="s">
        <v>2784</v>
      </c>
      <c r="C57" s="0" t="s">
        <v>2785</v>
      </c>
      <c r="D57" s="0" t="s">
        <v>2788</v>
      </c>
      <c r="E57" s="0" t="s">
        <v>2789</v>
      </c>
      <c r="F57" s="0" t="s">
        <v>2684</v>
      </c>
      <c r="G57" s="0" t="s">
        <v>1692</v>
      </c>
    </row>
    <row customHeight="1" ht="11.25">
      <c r="A58" s="0" t="s">
        <v>16</v>
      </c>
      <c r="B58" s="0" t="s">
        <v>2784</v>
      </c>
      <c r="C58" s="0" t="s">
        <v>2785</v>
      </c>
      <c r="D58" s="0" t="s">
        <v>2790</v>
      </c>
      <c r="E58" s="0" t="s">
        <v>2791</v>
      </c>
      <c r="F58" s="0" t="s">
        <v>2684</v>
      </c>
      <c r="G58" s="0" t="s">
        <v>1695</v>
      </c>
    </row>
    <row customHeight="1" ht="11.25">
      <c r="A59" s="0" t="s">
        <v>16</v>
      </c>
      <c r="B59" s="0" t="s">
        <v>2784</v>
      </c>
      <c r="C59" s="0" t="s">
        <v>2785</v>
      </c>
      <c r="D59" s="0" t="s">
        <v>2792</v>
      </c>
      <c r="E59" s="0" t="s">
        <v>2793</v>
      </c>
      <c r="F59" s="0" t="s">
        <v>2684</v>
      </c>
      <c r="G59" s="0" t="s">
        <v>1699</v>
      </c>
    </row>
    <row customHeight="1" ht="11.25">
      <c r="A60" s="0" t="s">
        <v>16</v>
      </c>
      <c r="B60" s="0" t="s">
        <v>2784</v>
      </c>
      <c r="C60" s="0" t="s">
        <v>2785</v>
      </c>
      <c r="D60" s="0" t="s">
        <v>2794</v>
      </c>
      <c r="E60" s="0" t="s">
        <v>2795</v>
      </c>
      <c r="F60" s="0" t="s">
        <v>2684</v>
      </c>
      <c r="G60" s="0" t="s">
        <v>1702</v>
      </c>
    </row>
    <row customHeight="1" ht="11.25">
      <c r="A61" s="0" t="s">
        <v>16</v>
      </c>
      <c r="B61" s="0" t="s">
        <v>2784</v>
      </c>
      <c r="C61" s="0" t="s">
        <v>2785</v>
      </c>
      <c r="D61" s="0" t="s">
        <v>2796</v>
      </c>
      <c r="E61" s="0" t="s">
        <v>2797</v>
      </c>
      <c r="F61" s="0" t="s">
        <v>2684</v>
      </c>
      <c r="G61" s="0" t="s">
        <v>2798</v>
      </c>
    </row>
    <row customHeight="1" ht="11.25">
      <c r="A62" s="0" t="s">
        <v>16</v>
      </c>
      <c r="B62" s="0" t="s">
        <v>2784</v>
      </c>
      <c r="C62" s="0" t="s">
        <v>2785</v>
      </c>
      <c r="D62" s="0" t="s">
        <v>2799</v>
      </c>
      <c r="E62" s="0" t="s">
        <v>2800</v>
      </c>
      <c r="F62" s="0" t="s">
        <v>2727</v>
      </c>
      <c r="G62" s="0" t="s">
        <v>2801</v>
      </c>
    </row>
    <row customHeight="1" ht="11.25">
      <c r="A63" s="0" t="s">
        <v>16</v>
      </c>
      <c r="B63" s="0" t="s">
        <v>2784</v>
      </c>
      <c r="C63" s="0" t="s">
        <v>2785</v>
      </c>
      <c r="D63" s="0" t="s">
        <v>2802</v>
      </c>
      <c r="E63" s="0" t="s">
        <v>2803</v>
      </c>
      <c r="F63" s="0" t="s">
        <v>2684</v>
      </c>
      <c r="G63" s="0" t="s">
        <v>2804</v>
      </c>
    </row>
    <row customHeight="1" ht="11.25">
      <c r="A64" s="0" t="s">
        <v>16</v>
      </c>
      <c r="B64" s="0" t="s">
        <v>2784</v>
      </c>
      <c r="C64" s="0" t="s">
        <v>2785</v>
      </c>
      <c r="D64" s="0" t="s">
        <v>2805</v>
      </c>
      <c r="E64" s="0" t="s">
        <v>2806</v>
      </c>
      <c r="F64" s="0" t="s">
        <v>2684</v>
      </c>
      <c r="G64" s="0" t="s">
        <v>2807</v>
      </c>
    </row>
    <row customHeight="1" ht="11.25">
      <c r="A65" s="0" t="s">
        <v>16</v>
      </c>
      <c r="B65" s="0" t="s">
        <v>2784</v>
      </c>
      <c r="C65" s="0" t="s">
        <v>2785</v>
      </c>
      <c r="D65" s="0" t="s">
        <v>2808</v>
      </c>
      <c r="E65" s="0" t="s">
        <v>2809</v>
      </c>
      <c r="F65" s="0" t="s">
        <v>2684</v>
      </c>
      <c r="G65" s="0" t="s">
        <v>2810</v>
      </c>
    </row>
    <row customHeight="1" ht="11.25">
      <c r="A66" s="0" t="s">
        <v>16</v>
      </c>
      <c r="B66" s="0" t="s">
        <v>2784</v>
      </c>
      <c r="C66" s="0" t="s">
        <v>2785</v>
      </c>
      <c r="D66" s="0" t="s">
        <v>2811</v>
      </c>
      <c r="E66" s="0" t="s">
        <v>2812</v>
      </c>
      <c r="F66" s="0" t="s">
        <v>2684</v>
      </c>
      <c r="G66" s="0" t="s">
        <v>2813</v>
      </c>
    </row>
    <row customHeight="1" ht="11.25">
      <c r="A67" s="0" t="s">
        <v>16</v>
      </c>
      <c r="B67" s="0" t="s">
        <v>2784</v>
      </c>
      <c r="C67" s="0" t="s">
        <v>2785</v>
      </c>
      <c r="D67" s="0" t="s">
        <v>2814</v>
      </c>
      <c r="E67" s="0" t="s">
        <v>2815</v>
      </c>
      <c r="F67" s="0" t="s">
        <v>2684</v>
      </c>
      <c r="G67" s="0" t="s">
        <v>2020</v>
      </c>
    </row>
    <row customHeight="1" ht="11.25">
      <c r="A68" s="0" t="s">
        <v>16</v>
      </c>
      <c r="B68" s="0" t="s">
        <v>2784</v>
      </c>
      <c r="C68" s="0" t="s">
        <v>2785</v>
      </c>
      <c r="D68" s="0" t="s">
        <v>2816</v>
      </c>
      <c r="E68" s="0" t="s">
        <v>2817</v>
      </c>
      <c r="F68" s="0" t="s">
        <v>2684</v>
      </c>
      <c r="G68" s="0" t="s">
        <v>2818</v>
      </c>
    </row>
    <row customHeight="1" ht="11.25">
      <c r="A69" s="0" t="s">
        <v>16</v>
      </c>
      <c r="B69" s="0" t="s">
        <v>2784</v>
      </c>
      <c r="C69" s="0" t="s">
        <v>2785</v>
      </c>
      <c r="D69" s="0" t="s">
        <v>2819</v>
      </c>
      <c r="E69" s="0" t="s">
        <v>2820</v>
      </c>
      <c r="F69" s="0" t="s">
        <v>2727</v>
      </c>
      <c r="G69" s="0" t="s">
        <v>2223</v>
      </c>
    </row>
    <row customHeight="1" ht="11.25">
      <c r="A70" s="0" t="s">
        <v>16</v>
      </c>
      <c r="B70" s="0" t="s">
        <v>2821</v>
      </c>
      <c r="C70" s="0" t="s">
        <v>2822</v>
      </c>
      <c r="D70" s="0" t="s">
        <v>2821</v>
      </c>
      <c r="E70" s="0" t="s">
        <v>2822</v>
      </c>
      <c r="F70" s="0" t="s">
        <v>2675</v>
      </c>
      <c r="G70" s="0" t="s">
        <v>2823</v>
      </c>
    </row>
    <row customHeight="1" ht="11.25">
      <c r="A71" s="0" t="s">
        <v>16</v>
      </c>
      <c r="B71" s="0" t="s">
        <v>2824</v>
      </c>
      <c r="C71" s="0" t="s">
        <v>2825</v>
      </c>
      <c r="D71" s="0" t="s">
        <v>2824</v>
      </c>
      <c r="E71" s="0" t="s">
        <v>2825</v>
      </c>
      <c r="F71" s="0" t="s">
        <v>2678</v>
      </c>
      <c r="G71" s="0" t="s">
        <v>2826</v>
      </c>
    </row>
    <row customHeight="1" ht="11.25">
      <c r="A72" s="0" t="s">
        <v>16</v>
      </c>
      <c r="B72" s="0" t="s">
        <v>2827</v>
      </c>
      <c r="C72" s="0" t="s">
        <v>2828</v>
      </c>
      <c r="D72" s="0" t="s">
        <v>2827</v>
      </c>
      <c r="E72" s="0" t="s">
        <v>2828</v>
      </c>
      <c r="F72" s="0" t="s">
        <v>2675</v>
      </c>
      <c r="G72" s="0" t="s">
        <v>2829</v>
      </c>
    </row>
    <row customHeight="1" ht="11.25">
      <c r="A73" s="0" t="s">
        <v>16</v>
      </c>
      <c r="B73" s="0" t="s">
        <v>2830</v>
      </c>
      <c r="C73" s="0" t="s">
        <v>2831</v>
      </c>
      <c r="D73" s="0" t="s">
        <v>2832</v>
      </c>
      <c r="E73" s="0" t="s">
        <v>2833</v>
      </c>
      <c r="F73" s="0" t="s">
        <v>2684</v>
      </c>
      <c r="G73" s="0" t="s">
        <v>2834</v>
      </c>
    </row>
    <row customHeight="1" ht="11.25">
      <c r="A74" s="0" t="s">
        <v>16</v>
      </c>
      <c r="B74" s="0" t="s">
        <v>2830</v>
      </c>
      <c r="C74" s="0" t="s">
        <v>2831</v>
      </c>
      <c r="D74" s="0" t="s">
        <v>2835</v>
      </c>
      <c r="E74" s="0" t="s">
        <v>2836</v>
      </c>
      <c r="F74" s="0" t="s">
        <v>2684</v>
      </c>
      <c r="G74" s="0" t="s">
        <v>2837</v>
      </c>
    </row>
    <row customHeight="1" ht="11.25">
      <c r="A75" s="0" t="s">
        <v>16</v>
      </c>
      <c r="B75" s="0" t="s">
        <v>2830</v>
      </c>
      <c r="C75" s="0" t="s">
        <v>2831</v>
      </c>
      <c r="D75" s="0" t="s">
        <v>2838</v>
      </c>
      <c r="E75" s="0" t="s">
        <v>2839</v>
      </c>
      <c r="F75" s="0" t="s">
        <v>2684</v>
      </c>
      <c r="G75" s="0" t="s">
        <v>2840</v>
      </c>
    </row>
    <row customHeight="1" ht="11.25">
      <c r="A76" s="0" t="s">
        <v>16</v>
      </c>
      <c r="B76" s="0" t="s">
        <v>2830</v>
      </c>
      <c r="C76" s="0" t="s">
        <v>2831</v>
      </c>
      <c r="D76" s="0" t="s">
        <v>2841</v>
      </c>
      <c r="E76" s="0" t="s">
        <v>2842</v>
      </c>
      <c r="F76" s="0" t="s">
        <v>2684</v>
      </c>
      <c r="G76" s="0" t="s">
        <v>2843</v>
      </c>
    </row>
    <row customHeight="1" ht="11.25">
      <c r="A77" s="0" t="s">
        <v>16</v>
      </c>
      <c r="B77" s="0" t="s">
        <v>2830</v>
      </c>
      <c r="C77" s="0" t="s">
        <v>2831</v>
      </c>
      <c r="D77" s="0" t="s">
        <v>2844</v>
      </c>
      <c r="E77" s="0" t="s">
        <v>2845</v>
      </c>
      <c r="F77" s="0" t="s">
        <v>2684</v>
      </c>
      <c r="G77" s="0" t="s">
        <v>2846</v>
      </c>
    </row>
    <row customHeight="1" ht="11.25">
      <c r="A78" s="0" t="s">
        <v>16</v>
      </c>
      <c r="B78" s="0" t="s">
        <v>2830</v>
      </c>
      <c r="C78" s="0" t="s">
        <v>2831</v>
      </c>
      <c r="D78" s="0" t="s">
        <v>2830</v>
      </c>
      <c r="E78" s="0" t="s">
        <v>2831</v>
      </c>
      <c r="F78" s="0" t="s">
        <v>2681</v>
      </c>
      <c r="G78" s="0" t="s">
        <v>2847</v>
      </c>
    </row>
    <row customHeight="1" ht="11.25">
      <c r="A79" s="0" t="s">
        <v>16</v>
      </c>
      <c r="B79" s="0" t="s">
        <v>2830</v>
      </c>
      <c r="C79" s="0" t="s">
        <v>2831</v>
      </c>
      <c r="D79" s="0" t="s">
        <v>2848</v>
      </c>
      <c r="E79" s="0" t="s">
        <v>2849</v>
      </c>
      <c r="F79" s="0" t="s">
        <v>2684</v>
      </c>
      <c r="G79" s="0" t="s">
        <v>2850</v>
      </c>
    </row>
    <row customHeight="1" ht="11.25">
      <c r="A80" s="0" t="s">
        <v>16</v>
      </c>
      <c r="B80" s="0" t="s">
        <v>2830</v>
      </c>
      <c r="C80" s="0" t="s">
        <v>2831</v>
      </c>
      <c r="D80" s="0" t="s">
        <v>2851</v>
      </c>
      <c r="E80" s="0" t="s">
        <v>2852</v>
      </c>
      <c r="F80" s="0" t="s">
        <v>2684</v>
      </c>
      <c r="G80" s="0" t="s">
        <v>2853</v>
      </c>
    </row>
    <row customHeight="1" ht="11.25">
      <c r="A81" s="0" t="s">
        <v>16</v>
      </c>
      <c r="B81" s="0" t="s">
        <v>2830</v>
      </c>
      <c r="C81" s="0" t="s">
        <v>2831</v>
      </c>
      <c r="D81" s="0" t="s">
        <v>2854</v>
      </c>
      <c r="E81" s="0" t="s">
        <v>2855</v>
      </c>
      <c r="F81" s="0" t="s">
        <v>2684</v>
      </c>
      <c r="G81" s="0" t="s">
        <v>2856</v>
      </c>
    </row>
    <row customHeight="1" ht="11.25">
      <c r="A82" s="0" t="s">
        <v>16</v>
      </c>
      <c r="B82" s="0" t="s">
        <v>2830</v>
      </c>
      <c r="C82" s="0" t="s">
        <v>2831</v>
      </c>
      <c r="D82" s="0" t="s">
        <v>2796</v>
      </c>
      <c r="E82" s="0" t="s">
        <v>2857</v>
      </c>
      <c r="F82" s="0" t="s">
        <v>2684</v>
      </c>
      <c r="G82" s="0" t="s">
        <v>2858</v>
      </c>
    </row>
    <row customHeight="1" ht="11.25">
      <c r="A83" s="0" t="s">
        <v>16</v>
      </c>
      <c r="B83" s="0" t="s">
        <v>2830</v>
      </c>
      <c r="C83" s="0" t="s">
        <v>2831</v>
      </c>
      <c r="D83" s="0" t="s">
        <v>2859</v>
      </c>
      <c r="E83" s="0" t="s">
        <v>2860</v>
      </c>
      <c r="F83" s="0" t="s">
        <v>2684</v>
      </c>
      <c r="G83" s="0" t="s">
        <v>2861</v>
      </c>
    </row>
    <row customHeight="1" ht="11.25">
      <c r="A84" s="0" t="s">
        <v>16</v>
      </c>
      <c r="B84" s="0" t="s">
        <v>2830</v>
      </c>
      <c r="C84" s="0" t="s">
        <v>2831</v>
      </c>
      <c r="D84" s="0" t="s">
        <v>2862</v>
      </c>
      <c r="E84" s="0" t="s">
        <v>2863</v>
      </c>
      <c r="F84" s="0" t="s">
        <v>2684</v>
      </c>
      <c r="G84" s="0" t="s">
        <v>2864</v>
      </c>
    </row>
    <row customHeight="1" ht="11.25">
      <c r="A85" s="0" t="s">
        <v>16</v>
      </c>
      <c r="B85" s="0" t="s">
        <v>2830</v>
      </c>
      <c r="C85" s="0" t="s">
        <v>2831</v>
      </c>
      <c r="D85" s="0" t="s">
        <v>2865</v>
      </c>
      <c r="E85" s="0" t="s">
        <v>2866</v>
      </c>
      <c r="F85" s="0" t="s">
        <v>2684</v>
      </c>
      <c r="G85" s="0" t="s">
        <v>2867</v>
      </c>
    </row>
    <row customHeight="1" ht="11.25">
      <c r="A86" s="0" t="s">
        <v>16</v>
      </c>
      <c r="B86" s="0" t="s">
        <v>2830</v>
      </c>
      <c r="C86" s="0" t="s">
        <v>2831</v>
      </c>
      <c r="D86" s="0" t="s">
        <v>2868</v>
      </c>
      <c r="E86" s="0" t="s">
        <v>2869</v>
      </c>
      <c r="F86" s="0" t="s">
        <v>2684</v>
      </c>
      <c r="G86" s="0" t="s">
        <v>2870</v>
      </c>
    </row>
    <row customHeight="1" ht="11.25">
      <c r="A87" s="0" t="s">
        <v>16</v>
      </c>
      <c r="B87" s="0" t="s">
        <v>2830</v>
      </c>
      <c r="C87" s="0" t="s">
        <v>2831</v>
      </c>
      <c r="D87" s="0" t="s">
        <v>2871</v>
      </c>
      <c r="E87" s="0" t="s">
        <v>2872</v>
      </c>
      <c r="F87" s="0" t="s">
        <v>2684</v>
      </c>
      <c r="G87" s="0" t="s">
        <v>2873</v>
      </c>
    </row>
    <row customHeight="1" ht="11.25">
      <c r="A88" s="0" t="s">
        <v>16</v>
      </c>
      <c r="B88" s="0" t="s">
        <v>2830</v>
      </c>
      <c r="C88" s="0" t="s">
        <v>2831</v>
      </c>
      <c r="D88" s="0" t="s">
        <v>2874</v>
      </c>
      <c r="E88" s="0" t="s">
        <v>2875</v>
      </c>
      <c r="F88" s="0" t="s">
        <v>2727</v>
      </c>
      <c r="G88" s="0" t="s">
        <v>2876</v>
      </c>
    </row>
    <row customHeight="1" ht="11.25">
      <c r="A89" s="0" t="s">
        <v>16</v>
      </c>
      <c r="B89" s="0" t="s">
        <v>2877</v>
      </c>
      <c r="C89" s="0" t="s">
        <v>2878</v>
      </c>
      <c r="D89" s="0" t="s">
        <v>2879</v>
      </c>
      <c r="E89" s="0" t="s">
        <v>2880</v>
      </c>
      <c r="F89" s="0" t="s">
        <v>2684</v>
      </c>
      <c r="G89" s="0" t="s">
        <v>2881</v>
      </c>
    </row>
    <row customHeight="1" ht="11.25">
      <c r="A90" s="0" t="s">
        <v>16</v>
      </c>
      <c r="B90" s="0" t="s">
        <v>2877</v>
      </c>
      <c r="C90" s="0" t="s">
        <v>2878</v>
      </c>
      <c r="D90" s="0" t="s">
        <v>2882</v>
      </c>
      <c r="E90" s="0" t="s">
        <v>2883</v>
      </c>
      <c r="F90" s="0" t="s">
        <v>2684</v>
      </c>
      <c r="G90" s="0" t="s">
        <v>2884</v>
      </c>
    </row>
    <row customHeight="1" ht="11.25">
      <c r="A91" s="0" t="s">
        <v>16</v>
      </c>
      <c r="B91" s="0" t="s">
        <v>2877</v>
      </c>
      <c r="C91" s="0" t="s">
        <v>2878</v>
      </c>
      <c r="D91" s="0" t="s">
        <v>2885</v>
      </c>
      <c r="E91" s="0" t="s">
        <v>2886</v>
      </c>
      <c r="F91" s="0" t="s">
        <v>2684</v>
      </c>
      <c r="G91" s="0" t="s">
        <v>2887</v>
      </c>
    </row>
    <row customHeight="1" ht="11.25">
      <c r="A92" s="0" t="s">
        <v>16</v>
      </c>
      <c r="B92" s="0" t="s">
        <v>2877</v>
      </c>
      <c r="C92" s="0" t="s">
        <v>2878</v>
      </c>
      <c r="D92" s="0" t="s">
        <v>2888</v>
      </c>
      <c r="E92" s="0" t="s">
        <v>2889</v>
      </c>
      <c r="F92" s="0" t="s">
        <v>2684</v>
      </c>
      <c r="G92" s="0" t="s">
        <v>2890</v>
      </c>
    </row>
    <row customHeight="1" ht="11.25">
      <c r="A93" s="0" t="s">
        <v>16</v>
      </c>
      <c r="B93" s="0" t="s">
        <v>2877</v>
      </c>
      <c r="C93" s="0" t="s">
        <v>2878</v>
      </c>
      <c r="D93" s="0" t="s">
        <v>2891</v>
      </c>
      <c r="E93" s="0" t="s">
        <v>2892</v>
      </c>
      <c r="F93" s="0" t="s">
        <v>2684</v>
      </c>
      <c r="G93" s="0" t="s">
        <v>2893</v>
      </c>
    </row>
    <row customHeight="1" ht="11.25">
      <c r="A94" s="0" t="s">
        <v>16</v>
      </c>
      <c r="B94" s="0" t="s">
        <v>2877</v>
      </c>
      <c r="C94" s="0" t="s">
        <v>2878</v>
      </c>
      <c r="D94" s="0" t="s">
        <v>2894</v>
      </c>
      <c r="E94" s="0" t="s">
        <v>2895</v>
      </c>
      <c r="F94" s="0" t="s">
        <v>2684</v>
      </c>
      <c r="G94" s="0" t="s">
        <v>2896</v>
      </c>
    </row>
    <row customHeight="1" ht="11.25">
      <c r="A95" s="0" t="s">
        <v>16</v>
      </c>
      <c r="B95" s="0" t="s">
        <v>2877</v>
      </c>
      <c r="C95" s="0" t="s">
        <v>2878</v>
      </c>
      <c r="D95" s="0" t="s">
        <v>2897</v>
      </c>
      <c r="E95" s="0" t="s">
        <v>2898</v>
      </c>
      <c r="F95" s="0" t="s">
        <v>2684</v>
      </c>
      <c r="G95" s="0" t="s">
        <v>2899</v>
      </c>
    </row>
    <row customHeight="1" ht="11.25">
      <c r="A96" s="0" t="s">
        <v>16</v>
      </c>
      <c r="B96" s="0" t="s">
        <v>2877</v>
      </c>
      <c r="C96" s="0" t="s">
        <v>2878</v>
      </c>
      <c r="D96" s="0" t="s">
        <v>2900</v>
      </c>
      <c r="E96" s="0" t="s">
        <v>2901</v>
      </c>
      <c r="F96" s="0" t="s">
        <v>2684</v>
      </c>
      <c r="G96" s="0" t="s">
        <v>2902</v>
      </c>
    </row>
    <row customHeight="1" ht="11.25">
      <c r="A97" s="0" t="s">
        <v>16</v>
      </c>
      <c r="B97" s="0" t="s">
        <v>2877</v>
      </c>
      <c r="C97" s="0" t="s">
        <v>2878</v>
      </c>
      <c r="D97" s="0" t="s">
        <v>2903</v>
      </c>
      <c r="E97" s="0" t="s">
        <v>2904</v>
      </c>
      <c r="F97" s="0" t="s">
        <v>2684</v>
      </c>
      <c r="G97" s="0" t="s">
        <v>2905</v>
      </c>
    </row>
    <row customHeight="1" ht="11.25">
      <c r="A98" s="0" t="s">
        <v>16</v>
      </c>
      <c r="B98" s="0" t="s">
        <v>2877</v>
      </c>
      <c r="C98" s="0" t="s">
        <v>2878</v>
      </c>
      <c r="D98" s="0" t="s">
        <v>2877</v>
      </c>
      <c r="E98" s="0" t="s">
        <v>2878</v>
      </c>
      <c r="F98" s="0" t="s">
        <v>2681</v>
      </c>
      <c r="G98" s="0" t="s">
        <v>2906</v>
      </c>
    </row>
    <row customHeight="1" ht="11.25">
      <c r="A99" s="0" t="s">
        <v>16</v>
      </c>
      <c r="B99" s="0" t="s">
        <v>2877</v>
      </c>
      <c r="C99" s="0" t="s">
        <v>2878</v>
      </c>
      <c r="D99" s="0" t="s">
        <v>2907</v>
      </c>
      <c r="E99" s="0" t="s">
        <v>2908</v>
      </c>
      <c r="F99" s="0" t="s">
        <v>2684</v>
      </c>
      <c r="G99" s="0" t="s">
        <v>2909</v>
      </c>
    </row>
    <row customHeight="1" ht="11.25">
      <c r="A100" s="0" t="s">
        <v>16</v>
      </c>
      <c r="B100" s="0" t="s">
        <v>2877</v>
      </c>
      <c r="C100" s="0" t="s">
        <v>2878</v>
      </c>
      <c r="D100" s="0" t="s">
        <v>2910</v>
      </c>
      <c r="E100" s="0" t="s">
        <v>2911</v>
      </c>
      <c r="F100" s="0" t="s">
        <v>2684</v>
      </c>
      <c r="G100" s="0" t="s">
        <v>2912</v>
      </c>
    </row>
    <row customHeight="1" ht="11.25">
      <c r="A101" s="0" t="s">
        <v>16</v>
      </c>
      <c r="B101" s="0" t="s">
        <v>2877</v>
      </c>
      <c r="C101" s="0" t="s">
        <v>2878</v>
      </c>
      <c r="D101" s="0" t="s">
        <v>2913</v>
      </c>
      <c r="E101" s="0" t="s">
        <v>2914</v>
      </c>
      <c r="F101" s="0" t="s">
        <v>2684</v>
      </c>
      <c r="G101" s="0" t="s">
        <v>2915</v>
      </c>
    </row>
    <row customHeight="1" ht="11.25">
      <c r="A102" s="0" t="s">
        <v>16</v>
      </c>
      <c r="B102" s="0" t="s">
        <v>2877</v>
      </c>
      <c r="C102" s="0" t="s">
        <v>2878</v>
      </c>
      <c r="D102" s="0" t="s">
        <v>2916</v>
      </c>
      <c r="E102" s="0" t="s">
        <v>2917</v>
      </c>
      <c r="F102" s="0" t="s">
        <v>2684</v>
      </c>
      <c r="G102" s="0" t="s">
        <v>2918</v>
      </c>
    </row>
    <row customHeight="1" ht="11.25">
      <c r="A103" s="0" t="s">
        <v>16</v>
      </c>
      <c r="B103" s="0" t="s">
        <v>2877</v>
      </c>
      <c r="C103" s="0" t="s">
        <v>2878</v>
      </c>
      <c r="D103" s="0" t="s">
        <v>2919</v>
      </c>
      <c r="E103" s="0" t="s">
        <v>2920</v>
      </c>
      <c r="F103" s="0" t="s">
        <v>2684</v>
      </c>
      <c r="G103" s="0" t="s">
        <v>2921</v>
      </c>
    </row>
    <row customHeight="1" ht="11.25">
      <c r="A104" s="0" t="s">
        <v>16</v>
      </c>
      <c r="B104" s="0" t="s">
        <v>2877</v>
      </c>
      <c r="C104" s="0" t="s">
        <v>2878</v>
      </c>
      <c r="D104" s="0" t="s">
        <v>2922</v>
      </c>
      <c r="E104" s="0" t="s">
        <v>2923</v>
      </c>
      <c r="F104" s="0" t="s">
        <v>2684</v>
      </c>
      <c r="G104" s="0" t="s">
        <v>2924</v>
      </c>
    </row>
    <row customHeight="1" ht="11.25">
      <c r="A105" s="0" t="s">
        <v>16</v>
      </c>
      <c r="B105" s="0" t="s">
        <v>2877</v>
      </c>
      <c r="C105" s="0" t="s">
        <v>2878</v>
      </c>
      <c r="D105" s="0" t="s">
        <v>2925</v>
      </c>
      <c r="E105" s="0" t="s">
        <v>2926</v>
      </c>
      <c r="F105" s="0" t="s">
        <v>2684</v>
      </c>
      <c r="G105" s="0" t="s">
        <v>2927</v>
      </c>
    </row>
    <row customHeight="1" ht="11.25">
      <c r="A106" s="0" t="s">
        <v>16</v>
      </c>
      <c r="B106" s="0" t="s">
        <v>2877</v>
      </c>
      <c r="C106" s="0" t="s">
        <v>2878</v>
      </c>
      <c r="D106" s="0" t="s">
        <v>2928</v>
      </c>
      <c r="E106" s="0" t="s">
        <v>2929</v>
      </c>
      <c r="F106" s="0" t="s">
        <v>2684</v>
      </c>
      <c r="G106" s="0" t="s">
        <v>2930</v>
      </c>
    </row>
    <row customHeight="1" ht="11.25">
      <c r="A107" s="0" t="s">
        <v>16</v>
      </c>
      <c r="B107" s="0" t="s">
        <v>2877</v>
      </c>
      <c r="C107" s="0" t="s">
        <v>2878</v>
      </c>
      <c r="D107" s="0" t="s">
        <v>2931</v>
      </c>
      <c r="E107" s="0" t="s">
        <v>2932</v>
      </c>
      <c r="F107" s="0" t="s">
        <v>2684</v>
      </c>
      <c r="G107" s="0" t="s">
        <v>2933</v>
      </c>
    </row>
    <row customHeight="1" ht="11.25">
      <c r="A108" s="0" t="s">
        <v>16</v>
      </c>
      <c r="B108" s="0" t="s">
        <v>2877</v>
      </c>
      <c r="C108" s="0" t="s">
        <v>2878</v>
      </c>
      <c r="D108" s="0" t="s">
        <v>2934</v>
      </c>
      <c r="E108" s="0" t="s">
        <v>2935</v>
      </c>
      <c r="F108" s="0" t="s">
        <v>2684</v>
      </c>
      <c r="G108" s="0" t="s">
        <v>2936</v>
      </c>
    </row>
    <row customHeight="1" ht="11.25">
      <c r="A109" s="0" t="s">
        <v>16</v>
      </c>
      <c r="B109" s="0" t="s">
        <v>2877</v>
      </c>
      <c r="C109" s="0" t="s">
        <v>2878</v>
      </c>
      <c r="D109" s="0" t="s">
        <v>2937</v>
      </c>
      <c r="E109" s="0" t="s">
        <v>2938</v>
      </c>
      <c r="F109" s="0" t="s">
        <v>2684</v>
      </c>
      <c r="G109" s="0" t="s">
        <v>2939</v>
      </c>
    </row>
    <row customHeight="1" ht="11.25">
      <c r="A110" s="0" t="s">
        <v>16</v>
      </c>
      <c r="B110" s="0" t="s">
        <v>2877</v>
      </c>
      <c r="C110" s="0" t="s">
        <v>2878</v>
      </c>
      <c r="D110" s="0" t="s">
        <v>2940</v>
      </c>
      <c r="E110" s="0" t="s">
        <v>2941</v>
      </c>
      <c r="F110" s="0" t="s">
        <v>2684</v>
      </c>
      <c r="G110" s="0" t="s">
        <v>2942</v>
      </c>
    </row>
    <row customHeight="1" ht="11.25">
      <c r="A111" s="0" t="s">
        <v>16</v>
      </c>
      <c r="B111" s="0" t="s">
        <v>2877</v>
      </c>
      <c r="C111" s="0" t="s">
        <v>2878</v>
      </c>
      <c r="D111" s="0" t="s">
        <v>2943</v>
      </c>
      <c r="E111" s="0" t="s">
        <v>2944</v>
      </c>
      <c r="F111" s="0" t="s">
        <v>2684</v>
      </c>
      <c r="G111" s="0" t="s">
        <v>2945</v>
      </c>
    </row>
    <row customHeight="1" ht="11.25">
      <c r="A112" s="0" t="s">
        <v>16</v>
      </c>
      <c r="B112" s="0" t="s">
        <v>2877</v>
      </c>
      <c r="C112" s="0" t="s">
        <v>2878</v>
      </c>
      <c r="D112" s="0" t="s">
        <v>2946</v>
      </c>
      <c r="E112" s="0" t="s">
        <v>2947</v>
      </c>
      <c r="F112" s="0" t="s">
        <v>2948</v>
      </c>
      <c r="G112" s="0" t="s">
        <v>2949</v>
      </c>
    </row>
    <row customHeight="1" ht="11.25">
      <c r="A113" s="0" t="s">
        <v>16</v>
      </c>
      <c r="B113" s="0" t="s">
        <v>2950</v>
      </c>
      <c r="C113" s="0" t="s">
        <v>2951</v>
      </c>
      <c r="D113" s="0" t="s">
        <v>2952</v>
      </c>
      <c r="E113" s="0" t="s">
        <v>2953</v>
      </c>
      <c r="F113" s="0" t="s">
        <v>2684</v>
      </c>
      <c r="G113" s="0" t="s">
        <v>2954</v>
      </c>
    </row>
    <row customHeight="1" ht="11.25">
      <c r="A114" s="0" t="s">
        <v>16</v>
      </c>
      <c r="B114" s="0" t="s">
        <v>2950</v>
      </c>
      <c r="C114" s="0" t="s">
        <v>2951</v>
      </c>
      <c r="D114" s="0" t="s">
        <v>2955</v>
      </c>
      <c r="E114" s="0" t="s">
        <v>2956</v>
      </c>
      <c r="F114" s="0" t="s">
        <v>2684</v>
      </c>
      <c r="G114" s="0" t="s">
        <v>2957</v>
      </c>
    </row>
    <row customHeight="1" ht="11.25">
      <c r="A115" s="0" t="s">
        <v>16</v>
      </c>
      <c r="B115" s="0" t="s">
        <v>2950</v>
      </c>
      <c r="C115" s="0" t="s">
        <v>2951</v>
      </c>
      <c r="D115" s="0" t="s">
        <v>2958</v>
      </c>
      <c r="E115" s="0" t="s">
        <v>2959</v>
      </c>
      <c r="F115" s="0" t="s">
        <v>2684</v>
      </c>
      <c r="G115" s="0" t="s">
        <v>2960</v>
      </c>
    </row>
    <row customHeight="1" ht="11.25">
      <c r="A116" s="0" t="s">
        <v>16</v>
      </c>
      <c r="B116" s="0" t="s">
        <v>2950</v>
      </c>
      <c r="C116" s="0" t="s">
        <v>2951</v>
      </c>
      <c r="D116" s="0" t="s">
        <v>2961</v>
      </c>
      <c r="E116" s="0" t="s">
        <v>2962</v>
      </c>
      <c r="F116" s="0" t="s">
        <v>2684</v>
      </c>
      <c r="G116" s="0" t="s">
        <v>2963</v>
      </c>
    </row>
    <row customHeight="1" ht="11.25">
      <c r="A117" s="0" t="s">
        <v>16</v>
      </c>
      <c r="B117" s="0" t="s">
        <v>2950</v>
      </c>
      <c r="C117" s="0" t="s">
        <v>2951</v>
      </c>
      <c r="D117" s="0" t="s">
        <v>2950</v>
      </c>
      <c r="E117" s="0" t="s">
        <v>2951</v>
      </c>
      <c r="F117" s="0" t="s">
        <v>2681</v>
      </c>
      <c r="G117" s="0" t="s">
        <v>2964</v>
      </c>
    </row>
    <row customHeight="1" ht="11.25">
      <c r="A118" s="0" t="s">
        <v>16</v>
      </c>
      <c r="B118" s="0" t="s">
        <v>2950</v>
      </c>
      <c r="C118" s="0" t="s">
        <v>2951</v>
      </c>
      <c r="D118" s="0" t="s">
        <v>2965</v>
      </c>
      <c r="E118" s="0" t="s">
        <v>2966</v>
      </c>
      <c r="F118" s="0" t="s">
        <v>2684</v>
      </c>
      <c r="G118" s="0" t="s">
        <v>2967</v>
      </c>
    </row>
    <row customHeight="1" ht="11.25">
      <c r="A119" s="0" t="s">
        <v>16</v>
      </c>
      <c r="B119" s="0" t="s">
        <v>2950</v>
      </c>
      <c r="C119" s="0" t="s">
        <v>2951</v>
      </c>
      <c r="D119" s="0" t="s">
        <v>2968</v>
      </c>
      <c r="E119" s="0" t="s">
        <v>2969</v>
      </c>
      <c r="F119" s="0" t="s">
        <v>2684</v>
      </c>
      <c r="G119" s="0" t="s">
        <v>2970</v>
      </c>
    </row>
    <row customHeight="1" ht="11.25">
      <c r="A120" s="0" t="s">
        <v>16</v>
      </c>
      <c r="B120" s="0" t="s">
        <v>2950</v>
      </c>
      <c r="C120" s="0" t="s">
        <v>2951</v>
      </c>
      <c r="D120" s="0" t="s">
        <v>2971</v>
      </c>
      <c r="E120" s="0" t="s">
        <v>2972</v>
      </c>
      <c r="F120" s="0" t="s">
        <v>2684</v>
      </c>
      <c r="G120" s="0" t="s">
        <v>2973</v>
      </c>
    </row>
    <row customHeight="1" ht="11.25">
      <c r="A121" s="0" t="s">
        <v>16</v>
      </c>
      <c r="B121" s="0" t="s">
        <v>2950</v>
      </c>
      <c r="C121" s="0" t="s">
        <v>2951</v>
      </c>
      <c r="D121" s="0" t="s">
        <v>2974</v>
      </c>
      <c r="E121" s="0" t="s">
        <v>2975</v>
      </c>
      <c r="F121" s="0" t="s">
        <v>2684</v>
      </c>
      <c r="G121" s="0" t="s">
        <v>2976</v>
      </c>
    </row>
    <row customHeight="1" ht="11.25">
      <c r="A122" s="0" t="s">
        <v>16</v>
      </c>
      <c r="B122" s="0" t="s">
        <v>2950</v>
      </c>
      <c r="C122" s="0" t="s">
        <v>2951</v>
      </c>
      <c r="D122" s="0" t="s">
        <v>2977</v>
      </c>
      <c r="E122" s="0" t="s">
        <v>2978</v>
      </c>
      <c r="F122" s="0" t="s">
        <v>2684</v>
      </c>
      <c r="G122" s="0" t="s">
        <v>2979</v>
      </c>
    </row>
    <row customHeight="1" ht="11.25">
      <c r="A123" s="0" t="s">
        <v>16</v>
      </c>
      <c r="B123" s="0" t="s">
        <v>2950</v>
      </c>
      <c r="C123" s="0" t="s">
        <v>2951</v>
      </c>
      <c r="D123" s="0" t="s">
        <v>2980</v>
      </c>
      <c r="E123" s="0" t="s">
        <v>2981</v>
      </c>
      <c r="F123" s="0" t="s">
        <v>2684</v>
      </c>
      <c r="G123" s="0" t="s">
        <v>2982</v>
      </c>
    </row>
    <row customHeight="1" ht="11.25">
      <c r="A124" s="0" t="s">
        <v>16</v>
      </c>
      <c r="B124" s="0" t="s">
        <v>2983</v>
      </c>
      <c r="C124" s="0" t="s">
        <v>2984</v>
      </c>
      <c r="D124" s="0" t="s">
        <v>2985</v>
      </c>
      <c r="E124" s="0" t="s">
        <v>2986</v>
      </c>
      <c r="F124" s="0" t="s">
        <v>2684</v>
      </c>
      <c r="G124" s="0" t="s">
        <v>2987</v>
      </c>
    </row>
    <row customHeight="1" ht="11.25">
      <c r="A125" s="0" t="s">
        <v>16</v>
      </c>
      <c r="B125" s="0" t="s">
        <v>2983</v>
      </c>
      <c r="C125" s="0" t="s">
        <v>2984</v>
      </c>
      <c r="D125" s="0" t="s">
        <v>2988</v>
      </c>
      <c r="E125" s="0" t="s">
        <v>2989</v>
      </c>
      <c r="F125" s="0" t="s">
        <v>2684</v>
      </c>
      <c r="G125" s="0" t="s">
        <v>2990</v>
      </c>
    </row>
    <row customHeight="1" ht="11.25">
      <c r="A126" s="0" t="s">
        <v>16</v>
      </c>
      <c r="B126" s="0" t="s">
        <v>2983</v>
      </c>
      <c r="C126" s="0" t="s">
        <v>2984</v>
      </c>
      <c r="D126" s="0" t="s">
        <v>2991</v>
      </c>
      <c r="E126" s="0" t="s">
        <v>2992</v>
      </c>
      <c r="F126" s="0" t="s">
        <v>2684</v>
      </c>
      <c r="G126" s="0" t="s">
        <v>2993</v>
      </c>
    </row>
    <row customHeight="1" ht="11.25">
      <c r="A127" s="0" t="s">
        <v>16</v>
      </c>
      <c r="B127" s="0" t="s">
        <v>2983</v>
      </c>
      <c r="C127" s="0" t="s">
        <v>2984</v>
      </c>
      <c r="D127" s="0" t="s">
        <v>2994</v>
      </c>
      <c r="E127" s="0" t="s">
        <v>2995</v>
      </c>
      <c r="F127" s="0" t="s">
        <v>2684</v>
      </c>
      <c r="G127" s="0" t="s">
        <v>2996</v>
      </c>
    </row>
    <row customHeight="1" ht="11.25">
      <c r="A128" s="0" t="s">
        <v>16</v>
      </c>
      <c r="B128" s="0" t="s">
        <v>2983</v>
      </c>
      <c r="C128" s="0" t="s">
        <v>2984</v>
      </c>
      <c r="D128" s="0" t="s">
        <v>2997</v>
      </c>
      <c r="E128" s="0" t="s">
        <v>2998</v>
      </c>
      <c r="F128" s="0" t="s">
        <v>2684</v>
      </c>
      <c r="G128" s="0" t="s">
        <v>2999</v>
      </c>
    </row>
    <row customHeight="1" ht="11.25">
      <c r="A129" s="0" t="s">
        <v>16</v>
      </c>
      <c r="B129" s="0" t="s">
        <v>2983</v>
      </c>
      <c r="C129" s="0" t="s">
        <v>2984</v>
      </c>
      <c r="D129" s="0" t="s">
        <v>3000</v>
      </c>
      <c r="E129" s="0" t="s">
        <v>3001</v>
      </c>
      <c r="F129" s="0" t="s">
        <v>2684</v>
      </c>
      <c r="G129" s="0" t="s">
        <v>3002</v>
      </c>
    </row>
    <row customHeight="1" ht="11.25">
      <c r="A130" s="0" t="s">
        <v>16</v>
      </c>
      <c r="B130" s="0" t="s">
        <v>2983</v>
      </c>
      <c r="C130" s="0" t="s">
        <v>2984</v>
      </c>
      <c r="D130" s="0" t="s">
        <v>3003</v>
      </c>
      <c r="E130" s="0" t="s">
        <v>3004</v>
      </c>
      <c r="F130" s="0" t="s">
        <v>2684</v>
      </c>
      <c r="G130" s="0" t="s">
        <v>3005</v>
      </c>
    </row>
    <row customHeight="1" ht="11.25">
      <c r="A131" s="0" t="s">
        <v>16</v>
      </c>
      <c r="B131" s="0" t="s">
        <v>2983</v>
      </c>
      <c r="C131" s="0" t="s">
        <v>2984</v>
      </c>
      <c r="D131" s="0" t="s">
        <v>2983</v>
      </c>
      <c r="E131" s="0" t="s">
        <v>2984</v>
      </c>
      <c r="F131" s="0" t="s">
        <v>2681</v>
      </c>
      <c r="G131" s="0" t="s">
        <v>3006</v>
      </c>
    </row>
    <row customHeight="1" ht="11.25">
      <c r="A132" s="0" t="s">
        <v>16</v>
      </c>
      <c r="B132" s="0" t="s">
        <v>2983</v>
      </c>
      <c r="C132" s="0" t="s">
        <v>2984</v>
      </c>
      <c r="D132" s="0" t="s">
        <v>3007</v>
      </c>
      <c r="E132" s="0" t="s">
        <v>3008</v>
      </c>
      <c r="F132" s="0" t="s">
        <v>2684</v>
      </c>
      <c r="G132" s="0" t="s">
        <v>3009</v>
      </c>
    </row>
    <row customHeight="1" ht="11.25">
      <c r="A133" s="0" t="s">
        <v>16</v>
      </c>
      <c r="B133" s="0" t="s">
        <v>2983</v>
      </c>
      <c r="C133" s="0" t="s">
        <v>2984</v>
      </c>
      <c r="D133" s="0" t="s">
        <v>3010</v>
      </c>
      <c r="E133" s="0" t="s">
        <v>3011</v>
      </c>
      <c r="F133" s="0" t="s">
        <v>2684</v>
      </c>
      <c r="G133" s="0" t="s">
        <v>3012</v>
      </c>
    </row>
    <row customHeight="1" ht="11.25">
      <c r="A134" s="0" t="s">
        <v>16</v>
      </c>
      <c r="B134" s="0" t="s">
        <v>2983</v>
      </c>
      <c r="C134" s="0" t="s">
        <v>2984</v>
      </c>
      <c r="D134" s="0" t="s">
        <v>3013</v>
      </c>
      <c r="E134" s="0" t="s">
        <v>3014</v>
      </c>
      <c r="F134" s="0" t="s">
        <v>2684</v>
      </c>
      <c r="G134" s="0" t="s">
        <v>3015</v>
      </c>
    </row>
    <row customHeight="1" ht="11.25">
      <c r="A135" s="0" t="s">
        <v>16</v>
      </c>
      <c r="B135" s="0" t="s">
        <v>2983</v>
      </c>
      <c r="C135" s="0" t="s">
        <v>2984</v>
      </c>
      <c r="D135" s="0" t="s">
        <v>3016</v>
      </c>
      <c r="E135" s="0" t="s">
        <v>3017</v>
      </c>
      <c r="F135" s="0" t="s">
        <v>2684</v>
      </c>
      <c r="G135" s="0" t="s">
        <v>3018</v>
      </c>
    </row>
    <row customHeight="1" ht="11.25">
      <c r="A136" s="0" t="s">
        <v>16</v>
      </c>
      <c r="B136" s="0" t="s">
        <v>2983</v>
      </c>
      <c r="C136" s="0" t="s">
        <v>2984</v>
      </c>
      <c r="D136" s="0" t="s">
        <v>3019</v>
      </c>
      <c r="E136" s="0" t="s">
        <v>3020</v>
      </c>
      <c r="F136" s="0" t="s">
        <v>2684</v>
      </c>
      <c r="G136" s="0" t="s">
        <v>3021</v>
      </c>
    </row>
    <row customHeight="1" ht="11.25">
      <c r="A137" s="0" t="s">
        <v>16</v>
      </c>
      <c r="B137" s="0" t="s">
        <v>2983</v>
      </c>
      <c r="C137" s="0" t="s">
        <v>2984</v>
      </c>
      <c r="D137" s="0" t="s">
        <v>2715</v>
      </c>
      <c r="E137" s="0" t="s">
        <v>3022</v>
      </c>
      <c r="F137" s="0" t="s">
        <v>2684</v>
      </c>
      <c r="G137" s="0" t="s">
        <v>3023</v>
      </c>
    </row>
    <row customHeight="1" ht="11.25">
      <c r="A138" s="0" t="s">
        <v>16</v>
      </c>
      <c r="B138" s="0" t="s">
        <v>2983</v>
      </c>
      <c r="C138" s="0" t="s">
        <v>2984</v>
      </c>
      <c r="D138" s="0" t="s">
        <v>3024</v>
      </c>
      <c r="E138" s="0" t="s">
        <v>3025</v>
      </c>
      <c r="F138" s="0" t="s">
        <v>2684</v>
      </c>
      <c r="G138" s="0" t="s">
        <v>3026</v>
      </c>
    </row>
    <row customHeight="1" ht="11.25">
      <c r="A139" s="0" t="s">
        <v>16</v>
      </c>
      <c r="B139" s="0" t="s">
        <v>2983</v>
      </c>
      <c r="C139" s="0" t="s">
        <v>2984</v>
      </c>
      <c r="D139" s="0" t="s">
        <v>3027</v>
      </c>
      <c r="E139" s="0" t="s">
        <v>3028</v>
      </c>
      <c r="F139" s="0" t="s">
        <v>2727</v>
      </c>
      <c r="G139" s="0" t="s">
        <v>3029</v>
      </c>
    </row>
    <row customHeight="1" ht="11.25">
      <c r="A140" s="0" t="s">
        <v>16</v>
      </c>
      <c r="B140" s="0" t="s">
        <v>3030</v>
      </c>
      <c r="C140" s="0" t="s">
        <v>3031</v>
      </c>
      <c r="D140" s="0" t="s">
        <v>3032</v>
      </c>
      <c r="E140" s="0" t="s">
        <v>3033</v>
      </c>
      <c r="F140" s="0" t="s">
        <v>2684</v>
      </c>
      <c r="G140" s="0" t="s">
        <v>3034</v>
      </c>
    </row>
    <row customHeight="1" ht="11.25">
      <c r="A141" s="0" t="s">
        <v>16</v>
      </c>
      <c r="B141" s="0" t="s">
        <v>3030</v>
      </c>
      <c r="C141" s="0" t="s">
        <v>3031</v>
      </c>
      <c r="D141" s="0" t="s">
        <v>3035</v>
      </c>
      <c r="E141" s="0" t="s">
        <v>3036</v>
      </c>
      <c r="F141" s="0" t="s">
        <v>2684</v>
      </c>
      <c r="G141" s="0" t="s">
        <v>3037</v>
      </c>
    </row>
    <row customHeight="1" ht="11.25">
      <c r="A142" s="0" t="s">
        <v>16</v>
      </c>
      <c r="B142" s="0" t="s">
        <v>3030</v>
      </c>
      <c r="C142" s="0" t="s">
        <v>3031</v>
      </c>
      <c r="D142" s="0" t="s">
        <v>3038</v>
      </c>
      <c r="E142" s="0" t="s">
        <v>3039</v>
      </c>
      <c r="F142" s="0" t="s">
        <v>2684</v>
      </c>
      <c r="G142" s="0" t="s">
        <v>3040</v>
      </c>
    </row>
    <row customHeight="1" ht="11.25">
      <c r="A143" s="0" t="s">
        <v>16</v>
      </c>
      <c r="B143" s="0" t="s">
        <v>3030</v>
      </c>
      <c r="C143" s="0" t="s">
        <v>3031</v>
      </c>
      <c r="D143" s="0" t="s">
        <v>3041</v>
      </c>
      <c r="E143" s="0" t="s">
        <v>3042</v>
      </c>
      <c r="F143" s="0" t="s">
        <v>2684</v>
      </c>
      <c r="G143" s="0" t="s">
        <v>3043</v>
      </c>
    </row>
    <row customHeight="1" ht="11.25">
      <c r="A144" s="0" t="s">
        <v>16</v>
      </c>
      <c r="B144" s="0" t="s">
        <v>3030</v>
      </c>
      <c r="C144" s="0" t="s">
        <v>3031</v>
      </c>
      <c r="D144" s="0" t="s">
        <v>3030</v>
      </c>
      <c r="E144" s="0" t="s">
        <v>3031</v>
      </c>
      <c r="F144" s="0" t="s">
        <v>2681</v>
      </c>
      <c r="G144" s="0" t="s">
        <v>3044</v>
      </c>
    </row>
    <row customHeight="1" ht="11.25">
      <c r="A145" s="0" t="s">
        <v>16</v>
      </c>
      <c r="B145" s="0" t="s">
        <v>3030</v>
      </c>
      <c r="C145" s="0" t="s">
        <v>3031</v>
      </c>
      <c r="D145" s="0" t="s">
        <v>3045</v>
      </c>
      <c r="E145" s="0" t="s">
        <v>3046</v>
      </c>
      <c r="F145" s="0" t="s">
        <v>2684</v>
      </c>
      <c r="G145" s="0" t="s">
        <v>3047</v>
      </c>
    </row>
    <row customHeight="1" ht="11.25">
      <c r="A146" s="0" t="s">
        <v>16</v>
      </c>
      <c r="B146" s="0" t="s">
        <v>3030</v>
      </c>
      <c r="C146" s="0" t="s">
        <v>3031</v>
      </c>
      <c r="D146" s="0" t="s">
        <v>3048</v>
      </c>
      <c r="E146" s="0" t="s">
        <v>3049</v>
      </c>
      <c r="F146" s="0" t="s">
        <v>2684</v>
      </c>
      <c r="G146" s="0" t="s">
        <v>3050</v>
      </c>
    </row>
    <row customHeight="1" ht="11.25">
      <c r="A147" s="0" t="s">
        <v>16</v>
      </c>
      <c r="B147" s="0" t="s">
        <v>3030</v>
      </c>
      <c r="C147" s="0" t="s">
        <v>3031</v>
      </c>
      <c r="D147" s="0" t="s">
        <v>3051</v>
      </c>
      <c r="E147" s="0" t="s">
        <v>3052</v>
      </c>
      <c r="F147" s="0" t="s">
        <v>2684</v>
      </c>
      <c r="G147" s="0" t="s">
        <v>3053</v>
      </c>
    </row>
    <row customHeight="1" ht="11.25">
      <c r="A148" s="0" t="s">
        <v>16</v>
      </c>
      <c r="B148" s="0" t="s">
        <v>3030</v>
      </c>
      <c r="C148" s="0" t="s">
        <v>3031</v>
      </c>
      <c r="D148" s="0" t="s">
        <v>3054</v>
      </c>
      <c r="E148" s="0" t="s">
        <v>3055</v>
      </c>
      <c r="F148" s="0" t="s">
        <v>2727</v>
      </c>
      <c r="G148" s="0" t="s">
        <v>3056</v>
      </c>
    </row>
    <row customHeight="1" ht="11.25">
      <c r="A149" s="0" t="s">
        <v>16</v>
      </c>
      <c r="B149" s="0" t="s">
        <v>3057</v>
      </c>
      <c r="C149" s="0" t="s">
        <v>3058</v>
      </c>
      <c r="D149" s="0" t="s">
        <v>3057</v>
      </c>
      <c r="E149" s="0" t="s">
        <v>3058</v>
      </c>
      <c r="F149" s="0" t="s">
        <v>2675</v>
      </c>
      <c r="G149" s="0" t="s">
        <v>3059</v>
      </c>
    </row>
    <row customHeight="1" ht="11.25">
      <c r="A150" s="0" t="s">
        <v>16</v>
      </c>
      <c r="B150" s="0" t="s">
        <v>3060</v>
      </c>
      <c r="C150" s="0" t="s">
        <v>3061</v>
      </c>
      <c r="D150" s="0" t="s">
        <v>3060</v>
      </c>
      <c r="E150" s="0" t="s">
        <v>3061</v>
      </c>
      <c r="F150" s="0" t="s">
        <v>2678</v>
      </c>
      <c r="G150" s="0" t="s">
        <v>3062</v>
      </c>
    </row>
    <row customHeight="1" ht="11.25">
      <c r="A151" s="0" t="s">
        <v>16</v>
      </c>
      <c r="B151" s="0" t="s">
        <v>3063</v>
      </c>
      <c r="C151" s="0" t="s">
        <v>3064</v>
      </c>
      <c r="D151" s="0" t="s">
        <v>3065</v>
      </c>
      <c r="E151" s="0" t="s">
        <v>3066</v>
      </c>
      <c r="F151" s="0" t="s">
        <v>2684</v>
      </c>
      <c r="G151" s="0" t="s">
        <v>3067</v>
      </c>
    </row>
    <row customHeight="1" ht="11.25">
      <c r="A152" s="0" t="s">
        <v>16</v>
      </c>
      <c r="B152" s="0" t="s">
        <v>3063</v>
      </c>
      <c r="C152" s="0" t="s">
        <v>3064</v>
      </c>
      <c r="D152" s="0" t="s">
        <v>3068</v>
      </c>
      <c r="E152" s="0" t="s">
        <v>3069</v>
      </c>
      <c r="F152" s="0" t="s">
        <v>2684</v>
      </c>
      <c r="G152" s="0" t="s">
        <v>3070</v>
      </c>
    </row>
    <row customHeight="1" ht="11.25">
      <c r="A153" s="0" t="s">
        <v>16</v>
      </c>
      <c r="B153" s="0" t="s">
        <v>3063</v>
      </c>
      <c r="C153" s="0" t="s">
        <v>3064</v>
      </c>
      <c r="D153" s="0" t="s">
        <v>3032</v>
      </c>
      <c r="E153" s="0" t="s">
        <v>3071</v>
      </c>
      <c r="F153" s="0" t="s">
        <v>2684</v>
      </c>
      <c r="G153" s="0" t="s">
        <v>3072</v>
      </c>
    </row>
    <row customHeight="1" ht="11.25">
      <c r="A154" s="0" t="s">
        <v>16</v>
      </c>
      <c r="B154" s="0" t="s">
        <v>3063</v>
      </c>
      <c r="C154" s="0" t="s">
        <v>3064</v>
      </c>
      <c r="D154" s="0" t="s">
        <v>3073</v>
      </c>
      <c r="E154" s="0" t="s">
        <v>3074</v>
      </c>
      <c r="F154" s="0" t="s">
        <v>2684</v>
      </c>
      <c r="G154" s="0" t="s">
        <v>3075</v>
      </c>
    </row>
    <row customHeight="1" ht="11.25">
      <c r="A155" s="0" t="s">
        <v>16</v>
      </c>
      <c r="B155" s="0" t="s">
        <v>3063</v>
      </c>
      <c r="C155" s="0" t="s">
        <v>3064</v>
      </c>
      <c r="D155" s="0" t="s">
        <v>3003</v>
      </c>
      <c r="E155" s="0" t="s">
        <v>3076</v>
      </c>
      <c r="F155" s="0" t="s">
        <v>2684</v>
      </c>
      <c r="G155" s="0" t="s">
        <v>3077</v>
      </c>
    </row>
    <row customHeight="1" ht="11.25">
      <c r="A156" s="0" t="s">
        <v>16</v>
      </c>
      <c r="B156" s="0" t="s">
        <v>3063</v>
      </c>
      <c r="C156" s="0" t="s">
        <v>3064</v>
      </c>
      <c r="D156" s="0" t="s">
        <v>3078</v>
      </c>
      <c r="E156" s="0" t="s">
        <v>3079</v>
      </c>
      <c r="F156" s="0" t="s">
        <v>2684</v>
      </c>
      <c r="G156" s="0" t="s">
        <v>3080</v>
      </c>
    </row>
    <row customHeight="1" ht="11.25">
      <c r="A157" s="0" t="s">
        <v>16</v>
      </c>
      <c r="B157" s="0" t="s">
        <v>3063</v>
      </c>
      <c r="C157" s="0" t="s">
        <v>3064</v>
      </c>
      <c r="D157" s="0" t="s">
        <v>3081</v>
      </c>
      <c r="E157" s="0" t="s">
        <v>3082</v>
      </c>
      <c r="F157" s="0" t="s">
        <v>2684</v>
      </c>
      <c r="G157" s="0" t="s">
        <v>3083</v>
      </c>
    </row>
    <row customHeight="1" ht="11.25">
      <c r="A158" s="0" t="s">
        <v>16</v>
      </c>
      <c r="B158" s="0" t="s">
        <v>3063</v>
      </c>
      <c r="C158" s="0" t="s">
        <v>3064</v>
      </c>
      <c r="D158" s="0" t="s">
        <v>3084</v>
      </c>
      <c r="E158" s="0" t="s">
        <v>3085</v>
      </c>
      <c r="F158" s="0" t="s">
        <v>2684</v>
      </c>
      <c r="G158" s="0" t="s">
        <v>3086</v>
      </c>
    </row>
    <row customHeight="1" ht="11.25">
      <c r="A159" s="0" t="s">
        <v>16</v>
      </c>
      <c r="B159" s="0" t="s">
        <v>3063</v>
      </c>
      <c r="C159" s="0" t="s">
        <v>3064</v>
      </c>
      <c r="D159" s="0" t="s">
        <v>3087</v>
      </c>
      <c r="E159" s="0" t="s">
        <v>3088</v>
      </c>
      <c r="F159" s="0" t="s">
        <v>2684</v>
      </c>
      <c r="G159" s="0" t="s">
        <v>3089</v>
      </c>
    </row>
    <row customHeight="1" ht="11.25">
      <c r="A160" s="0" t="s">
        <v>16</v>
      </c>
      <c r="B160" s="0" t="s">
        <v>3063</v>
      </c>
      <c r="C160" s="0" t="s">
        <v>3064</v>
      </c>
      <c r="D160" s="0" t="s">
        <v>2922</v>
      </c>
      <c r="E160" s="0" t="s">
        <v>3090</v>
      </c>
      <c r="F160" s="0" t="s">
        <v>2684</v>
      </c>
      <c r="G160" s="0" t="s">
        <v>3091</v>
      </c>
    </row>
    <row customHeight="1" ht="11.25">
      <c r="A161" s="0" t="s">
        <v>16</v>
      </c>
      <c r="B161" s="0" t="s">
        <v>3063</v>
      </c>
      <c r="C161" s="0" t="s">
        <v>3064</v>
      </c>
      <c r="D161" s="0" t="s">
        <v>3092</v>
      </c>
      <c r="E161" s="0" t="s">
        <v>3093</v>
      </c>
      <c r="F161" s="0" t="s">
        <v>2684</v>
      </c>
      <c r="G161" s="0" t="s">
        <v>3094</v>
      </c>
    </row>
    <row customHeight="1" ht="11.25">
      <c r="A162" s="0" t="s">
        <v>16</v>
      </c>
      <c r="B162" s="0" t="s">
        <v>3063</v>
      </c>
      <c r="C162" s="0" t="s">
        <v>3064</v>
      </c>
      <c r="D162" s="0" t="s">
        <v>3095</v>
      </c>
      <c r="E162" s="0" t="s">
        <v>3096</v>
      </c>
      <c r="F162" s="0" t="s">
        <v>2684</v>
      </c>
      <c r="G162" s="0" t="s">
        <v>3097</v>
      </c>
    </row>
    <row customHeight="1" ht="11.25">
      <c r="A163" s="0" t="s">
        <v>16</v>
      </c>
      <c r="B163" s="0" t="s">
        <v>3063</v>
      </c>
      <c r="C163" s="0" t="s">
        <v>3064</v>
      </c>
      <c r="D163" s="0" t="s">
        <v>3098</v>
      </c>
      <c r="E163" s="0" t="s">
        <v>3099</v>
      </c>
      <c r="F163" s="0" t="s">
        <v>2684</v>
      </c>
      <c r="G163" s="0" t="s">
        <v>3100</v>
      </c>
    </row>
    <row customHeight="1" ht="11.25">
      <c r="A164" s="0" t="s">
        <v>16</v>
      </c>
      <c r="B164" s="0" t="s">
        <v>3063</v>
      </c>
      <c r="C164" s="0" t="s">
        <v>3064</v>
      </c>
      <c r="D164" s="0" t="s">
        <v>3063</v>
      </c>
      <c r="E164" s="0" t="s">
        <v>3064</v>
      </c>
      <c r="F164" s="0" t="s">
        <v>2681</v>
      </c>
      <c r="G164" s="0" t="s">
        <v>3101</v>
      </c>
    </row>
    <row customHeight="1" ht="11.25">
      <c r="A165" s="0" t="s">
        <v>16</v>
      </c>
      <c r="B165" s="0" t="s">
        <v>3063</v>
      </c>
      <c r="C165" s="0" t="s">
        <v>3064</v>
      </c>
      <c r="D165" s="0" t="s">
        <v>3102</v>
      </c>
      <c r="E165" s="0" t="s">
        <v>3103</v>
      </c>
      <c r="F165" s="0" t="s">
        <v>2684</v>
      </c>
      <c r="G165" s="0" t="s">
        <v>3104</v>
      </c>
    </row>
    <row customHeight="1" ht="11.25">
      <c r="A166" s="0" t="s">
        <v>16</v>
      </c>
      <c r="B166" s="0" t="s">
        <v>3063</v>
      </c>
      <c r="C166" s="0" t="s">
        <v>3064</v>
      </c>
      <c r="D166" s="0" t="s">
        <v>3105</v>
      </c>
      <c r="E166" s="0" t="s">
        <v>3106</v>
      </c>
      <c r="F166" s="0" t="s">
        <v>2684</v>
      </c>
      <c r="G166" s="0" t="s">
        <v>3107</v>
      </c>
    </row>
    <row customHeight="1" ht="11.25">
      <c r="A167" s="0" t="s">
        <v>16</v>
      </c>
      <c r="B167" s="0" t="s">
        <v>3063</v>
      </c>
      <c r="C167" s="0" t="s">
        <v>3064</v>
      </c>
      <c r="D167" s="0" t="s">
        <v>3108</v>
      </c>
      <c r="E167" s="0" t="s">
        <v>3109</v>
      </c>
      <c r="F167" s="0" t="s">
        <v>2684</v>
      </c>
      <c r="G167" s="0" t="s">
        <v>3110</v>
      </c>
    </row>
    <row customHeight="1" ht="11.25">
      <c r="A168" s="0" t="s">
        <v>16</v>
      </c>
      <c r="B168" s="0" t="s">
        <v>3063</v>
      </c>
      <c r="C168" s="0" t="s">
        <v>3064</v>
      </c>
      <c r="D168" s="0" t="s">
        <v>3111</v>
      </c>
      <c r="E168" s="0" t="s">
        <v>3112</v>
      </c>
      <c r="F168" s="0" t="s">
        <v>2684</v>
      </c>
      <c r="G168" s="0" t="s">
        <v>3113</v>
      </c>
    </row>
    <row customHeight="1" ht="11.25">
      <c r="A169" s="0" t="s">
        <v>16</v>
      </c>
      <c r="B169" s="0" t="s">
        <v>3063</v>
      </c>
      <c r="C169" s="0" t="s">
        <v>3064</v>
      </c>
      <c r="D169" s="0" t="s">
        <v>3114</v>
      </c>
      <c r="E169" s="0" t="s">
        <v>3115</v>
      </c>
      <c r="F169" s="0" t="s">
        <v>2727</v>
      </c>
      <c r="G169" s="0" t="s">
        <v>3116</v>
      </c>
    </row>
    <row customHeight="1" ht="11.25">
      <c r="A170" s="0" t="s">
        <v>16</v>
      </c>
      <c r="B170" s="0" t="s">
        <v>3117</v>
      </c>
      <c r="C170" s="0" t="s">
        <v>3118</v>
      </c>
      <c r="D170" s="0" t="s">
        <v>3119</v>
      </c>
      <c r="E170" s="0" t="s">
        <v>3120</v>
      </c>
      <c r="F170" s="0" t="s">
        <v>2684</v>
      </c>
      <c r="G170" s="0" t="s">
        <v>3121</v>
      </c>
    </row>
    <row customHeight="1" ht="11.25">
      <c r="A171" s="0" t="s">
        <v>16</v>
      </c>
      <c r="B171" s="0" t="s">
        <v>3117</v>
      </c>
      <c r="C171" s="0" t="s">
        <v>3118</v>
      </c>
      <c r="D171" s="0" t="s">
        <v>3122</v>
      </c>
      <c r="E171" s="0" t="s">
        <v>3123</v>
      </c>
      <c r="F171" s="0" t="s">
        <v>2684</v>
      </c>
      <c r="G171" s="0" t="s">
        <v>3124</v>
      </c>
    </row>
    <row customHeight="1" ht="11.25">
      <c r="A172" s="0" t="s">
        <v>16</v>
      </c>
      <c r="B172" s="0" t="s">
        <v>3117</v>
      </c>
      <c r="C172" s="0" t="s">
        <v>3118</v>
      </c>
      <c r="D172" s="0" t="s">
        <v>3125</v>
      </c>
      <c r="E172" s="0" t="s">
        <v>3126</v>
      </c>
      <c r="F172" s="0" t="s">
        <v>2684</v>
      </c>
      <c r="G172" s="0" t="s">
        <v>3127</v>
      </c>
    </row>
    <row customHeight="1" ht="11.25">
      <c r="A173" s="0" t="s">
        <v>16</v>
      </c>
      <c r="B173" s="0" t="s">
        <v>3117</v>
      </c>
      <c r="C173" s="0" t="s">
        <v>3118</v>
      </c>
      <c r="D173" s="0" t="s">
        <v>3128</v>
      </c>
      <c r="E173" s="0" t="s">
        <v>3129</v>
      </c>
      <c r="F173" s="0" t="s">
        <v>2684</v>
      </c>
      <c r="G173" s="0" t="s">
        <v>3130</v>
      </c>
    </row>
    <row customHeight="1" ht="11.25">
      <c r="A174" s="0" t="s">
        <v>16</v>
      </c>
      <c r="B174" s="0" t="s">
        <v>3117</v>
      </c>
      <c r="C174" s="0" t="s">
        <v>3118</v>
      </c>
      <c r="D174" s="0" t="s">
        <v>3131</v>
      </c>
      <c r="E174" s="0" t="s">
        <v>3132</v>
      </c>
      <c r="F174" s="0" t="s">
        <v>2684</v>
      </c>
      <c r="G174" s="0" t="s">
        <v>3133</v>
      </c>
    </row>
    <row customHeight="1" ht="11.25">
      <c r="A175" s="0" t="s">
        <v>16</v>
      </c>
      <c r="B175" s="0" t="s">
        <v>3117</v>
      </c>
      <c r="C175" s="0" t="s">
        <v>3118</v>
      </c>
      <c r="D175" s="0" t="s">
        <v>3134</v>
      </c>
      <c r="E175" s="0" t="s">
        <v>3135</v>
      </c>
      <c r="F175" s="0" t="s">
        <v>2684</v>
      </c>
      <c r="G175" s="0" t="s">
        <v>3136</v>
      </c>
    </row>
    <row customHeight="1" ht="11.25">
      <c r="A176" s="0" t="s">
        <v>16</v>
      </c>
      <c r="B176" s="0" t="s">
        <v>3117</v>
      </c>
      <c r="C176" s="0" t="s">
        <v>3118</v>
      </c>
      <c r="D176" s="0" t="s">
        <v>3137</v>
      </c>
      <c r="E176" s="0" t="s">
        <v>3138</v>
      </c>
      <c r="F176" s="0" t="s">
        <v>2684</v>
      </c>
      <c r="G176" s="0" t="s">
        <v>3139</v>
      </c>
    </row>
    <row customHeight="1" ht="11.25">
      <c r="A177" s="0" t="s">
        <v>16</v>
      </c>
      <c r="B177" s="0" t="s">
        <v>3117</v>
      </c>
      <c r="C177" s="0" t="s">
        <v>3118</v>
      </c>
      <c r="D177" s="0" t="s">
        <v>3140</v>
      </c>
      <c r="E177" s="0" t="s">
        <v>3141</v>
      </c>
      <c r="F177" s="0" t="s">
        <v>2684</v>
      </c>
      <c r="G177" s="0" t="s">
        <v>3142</v>
      </c>
    </row>
    <row customHeight="1" ht="11.25">
      <c r="A178" s="0" t="s">
        <v>16</v>
      </c>
      <c r="B178" s="0" t="s">
        <v>3117</v>
      </c>
      <c r="C178" s="0" t="s">
        <v>3118</v>
      </c>
      <c r="D178" s="0" t="s">
        <v>3117</v>
      </c>
      <c r="E178" s="0" t="s">
        <v>3118</v>
      </c>
      <c r="F178" s="0" t="s">
        <v>2681</v>
      </c>
      <c r="G178" s="0" t="s">
        <v>3143</v>
      </c>
    </row>
    <row customHeight="1" ht="11.25">
      <c r="A179" s="0" t="s">
        <v>16</v>
      </c>
      <c r="B179" s="0" t="s">
        <v>3117</v>
      </c>
      <c r="C179" s="0" t="s">
        <v>3118</v>
      </c>
      <c r="D179" s="0" t="s">
        <v>3144</v>
      </c>
      <c r="E179" s="0" t="s">
        <v>3145</v>
      </c>
      <c r="F179" s="0" t="s">
        <v>2684</v>
      </c>
      <c r="G179" s="0" t="s">
        <v>3146</v>
      </c>
    </row>
    <row customHeight="1" ht="11.25">
      <c r="A180" s="0" t="s">
        <v>16</v>
      </c>
      <c r="B180" s="0" t="s">
        <v>3117</v>
      </c>
      <c r="C180" s="0" t="s">
        <v>3118</v>
      </c>
      <c r="D180" s="0" t="s">
        <v>3147</v>
      </c>
      <c r="E180" s="0" t="s">
        <v>3148</v>
      </c>
      <c r="F180" s="0" t="s">
        <v>2684</v>
      </c>
      <c r="G180" s="0" t="s">
        <v>3149</v>
      </c>
    </row>
    <row customHeight="1" ht="11.25">
      <c r="A181" s="0" t="s">
        <v>16</v>
      </c>
      <c r="B181" s="0" t="s">
        <v>3117</v>
      </c>
      <c r="C181" s="0" t="s">
        <v>3118</v>
      </c>
      <c r="D181" s="0" t="s">
        <v>3150</v>
      </c>
      <c r="E181" s="0" t="s">
        <v>3151</v>
      </c>
      <c r="F181" s="0" t="s">
        <v>2684</v>
      </c>
      <c r="G181" s="0" t="s">
        <v>3152</v>
      </c>
    </row>
    <row customHeight="1" ht="11.25">
      <c r="A182" s="0" t="s">
        <v>16</v>
      </c>
      <c r="B182" s="0" t="s">
        <v>3117</v>
      </c>
      <c r="C182" s="0" t="s">
        <v>3118</v>
      </c>
      <c r="D182" s="0" t="s">
        <v>3153</v>
      </c>
      <c r="E182" s="0" t="s">
        <v>3154</v>
      </c>
      <c r="F182" s="0" t="s">
        <v>2727</v>
      </c>
      <c r="G182" s="0" t="s">
        <v>3155</v>
      </c>
    </row>
    <row customHeight="1" ht="11.25">
      <c r="A183" s="0" t="s">
        <v>16</v>
      </c>
      <c r="B183" s="0" t="s">
        <v>3117</v>
      </c>
      <c r="C183" s="0" t="s">
        <v>3118</v>
      </c>
      <c r="D183" s="0" t="s">
        <v>3156</v>
      </c>
      <c r="E183" s="0" t="s">
        <v>3157</v>
      </c>
      <c r="F183" s="0" t="s">
        <v>2727</v>
      </c>
      <c r="G183" s="0" t="s">
        <v>3158</v>
      </c>
    </row>
    <row customHeight="1" ht="11.25">
      <c r="A184" s="0" t="s">
        <v>16</v>
      </c>
      <c r="B184" s="0" t="s">
        <v>3159</v>
      </c>
      <c r="C184" s="0" t="s">
        <v>3160</v>
      </c>
      <c r="D184" s="0" t="s">
        <v>3161</v>
      </c>
      <c r="E184" s="0" t="s">
        <v>3162</v>
      </c>
      <c r="F184" s="0" t="s">
        <v>2684</v>
      </c>
      <c r="G184" s="0" t="s">
        <v>3163</v>
      </c>
    </row>
    <row customHeight="1" ht="11.25">
      <c r="A185" s="0" t="s">
        <v>16</v>
      </c>
      <c r="B185" s="0" t="s">
        <v>3159</v>
      </c>
      <c r="C185" s="0" t="s">
        <v>3160</v>
      </c>
      <c r="D185" s="0" t="s">
        <v>3164</v>
      </c>
      <c r="E185" s="0" t="s">
        <v>3165</v>
      </c>
      <c r="F185" s="0" t="s">
        <v>2684</v>
      </c>
      <c r="G185" s="0" t="s">
        <v>3166</v>
      </c>
    </row>
    <row customHeight="1" ht="11.25">
      <c r="A186" s="0" t="s">
        <v>16</v>
      </c>
      <c r="B186" s="0" t="s">
        <v>3159</v>
      </c>
      <c r="C186" s="0" t="s">
        <v>3160</v>
      </c>
      <c r="D186" s="0" t="s">
        <v>3167</v>
      </c>
      <c r="E186" s="0" t="s">
        <v>3168</v>
      </c>
      <c r="F186" s="0" t="s">
        <v>2684</v>
      </c>
      <c r="G186" s="0" t="s">
        <v>3169</v>
      </c>
    </row>
    <row customHeight="1" ht="11.25">
      <c r="A187" s="0" t="s">
        <v>16</v>
      </c>
      <c r="B187" s="0" t="s">
        <v>3159</v>
      </c>
      <c r="C187" s="0" t="s">
        <v>3160</v>
      </c>
      <c r="D187" s="0" t="s">
        <v>3170</v>
      </c>
      <c r="E187" s="0" t="s">
        <v>3171</v>
      </c>
      <c r="F187" s="0" t="s">
        <v>2684</v>
      </c>
      <c r="G187" s="0" t="s">
        <v>3172</v>
      </c>
    </row>
    <row customHeight="1" ht="11.25">
      <c r="A188" s="0" t="s">
        <v>16</v>
      </c>
      <c r="B188" s="0" t="s">
        <v>3159</v>
      </c>
      <c r="C188" s="0" t="s">
        <v>3160</v>
      </c>
      <c r="D188" s="0" t="s">
        <v>3173</v>
      </c>
      <c r="E188" s="0" t="s">
        <v>3174</v>
      </c>
      <c r="F188" s="0" t="s">
        <v>2684</v>
      </c>
      <c r="G188" s="0" t="s">
        <v>3175</v>
      </c>
    </row>
    <row customHeight="1" ht="11.25">
      <c r="A189" s="0" t="s">
        <v>16</v>
      </c>
      <c r="B189" s="0" t="s">
        <v>3159</v>
      </c>
      <c r="C189" s="0" t="s">
        <v>3160</v>
      </c>
      <c r="D189" s="0" t="s">
        <v>3176</v>
      </c>
      <c r="E189" s="0" t="s">
        <v>3177</v>
      </c>
      <c r="F189" s="0" t="s">
        <v>2684</v>
      </c>
      <c r="G189" s="0" t="s">
        <v>3178</v>
      </c>
    </row>
    <row customHeight="1" ht="11.25">
      <c r="A190" s="0" t="s">
        <v>16</v>
      </c>
      <c r="B190" s="0" t="s">
        <v>3159</v>
      </c>
      <c r="C190" s="0" t="s">
        <v>3160</v>
      </c>
      <c r="D190" s="0" t="s">
        <v>3179</v>
      </c>
      <c r="E190" s="0" t="s">
        <v>3180</v>
      </c>
      <c r="F190" s="0" t="s">
        <v>2684</v>
      </c>
      <c r="G190" s="0" t="s">
        <v>3181</v>
      </c>
    </row>
    <row customHeight="1" ht="11.25">
      <c r="A191" s="0" t="s">
        <v>16</v>
      </c>
      <c r="B191" s="0" t="s">
        <v>3159</v>
      </c>
      <c r="C191" s="0" t="s">
        <v>3160</v>
      </c>
      <c r="D191" s="0" t="s">
        <v>3182</v>
      </c>
      <c r="E191" s="0" t="s">
        <v>3183</v>
      </c>
      <c r="F191" s="0" t="s">
        <v>2684</v>
      </c>
      <c r="G191" s="0" t="s">
        <v>3184</v>
      </c>
    </row>
    <row customHeight="1" ht="11.25">
      <c r="A192" s="0" t="s">
        <v>16</v>
      </c>
      <c r="B192" s="0" t="s">
        <v>3159</v>
      </c>
      <c r="C192" s="0" t="s">
        <v>3160</v>
      </c>
      <c r="D192" s="0" t="s">
        <v>3185</v>
      </c>
      <c r="E192" s="0" t="s">
        <v>3186</v>
      </c>
      <c r="F192" s="0" t="s">
        <v>2684</v>
      </c>
      <c r="G192" s="0" t="s">
        <v>3187</v>
      </c>
    </row>
    <row customHeight="1" ht="11.25">
      <c r="A193" s="0" t="s">
        <v>16</v>
      </c>
      <c r="B193" s="0" t="s">
        <v>3159</v>
      </c>
      <c r="C193" s="0" t="s">
        <v>3160</v>
      </c>
      <c r="D193" s="0" t="s">
        <v>3159</v>
      </c>
      <c r="E193" s="0" t="s">
        <v>3160</v>
      </c>
      <c r="F193" s="0" t="s">
        <v>2681</v>
      </c>
      <c r="G193" s="0" t="s">
        <v>3188</v>
      </c>
    </row>
    <row customHeight="1" ht="11.25">
      <c r="A194" s="0" t="s">
        <v>16</v>
      </c>
      <c r="B194" s="0" t="s">
        <v>3159</v>
      </c>
      <c r="C194" s="0" t="s">
        <v>3160</v>
      </c>
      <c r="D194" s="0" t="s">
        <v>3189</v>
      </c>
      <c r="E194" s="0" t="s">
        <v>3190</v>
      </c>
      <c r="F194" s="0" t="s">
        <v>2684</v>
      </c>
      <c r="G194" s="0" t="s">
        <v>3191</v>
      </c>
    </row>
    <row customHeight="1" ht="11.25">
      <c r="A195" s="0" t="s">
        <v>16</v>
      </c>
      <c r="B195" s="0" t="s">
        <v>3159</v>
      </c>
      <c r="C195" s="0" t="s">
        <v>3160</v>
      </c>
      <c r="D195" s="0" t="s">
        <v>3192</v>
      </c>
      <c r="E195" s="0" t="s">
        <v>3193</v>
      </c>
      <c r="F195" s="0" t="s">
        <v>2684</v>
      </c>
      <c r="G195" s="0" t="s">
        <v>3194</v>
      </c>
    </row>
    <row customHeight="1" ht="11.25">
      <c r="A196" s="0" t="s">
        <v>16</v>
      </c>
      <c r="B196" s="0" t="s">
        <v>3159</v>
      </c>
      <c r="C196" s="0" t="s">
        <v>3160</v>
      </c>
      <c r="D196" s="0" t="s">
        <v>3195</v>
      </c>
      <c r="E196" s="0" t="s">
        <v>3196</v>
      </c>
      <c r="F196" s="0" t="s">
        <v>2727</v>
      </c>
      <c r="G196" s="0" t="s">
        <v>3197</v>
      </c>
    </row>
    <row customHeight="1" ht="11.25">
      <c r="A197" s="0" t="s">
        <v>16</v>
      </c>
      <c r="B197" s="0" t="s">
        <v>3198</v>
      </c>
      <c r="C197" s="0" t="s">
        <v>3199</v>
      </c>
      <c r="D197" s="0" t="s">
        <v>3198</v>
      </c>
      <c r="E197" s="0" t="s">
        <v>3199</v>
      </c>
      <c r="F197" s="0" t="s">
        <v>2675</v>
      </c>
      <c r="G197" s="0" t="s">
        <v>3200</v>
      </c>
    </row>
    <row customHeight="1" ht="11.25">
      <c r="A198" s="0" t="s">
        <v>16</v>
      </c>
      <c r="B198" s="0" t="s">
        <v>3201</v>
      </c>
      <c r="C198" s="0" t="s">
        <v>3202</v>
      </c>
      <c r="D198" s="0" t="s">
        <v>3203</v>
      </c>
      <c r="E198" s="0" t="s">
        <v>3204</v>
      </c>
      <c r="F198" s="0" t="s">
        <v>2684</v>
      </c>
      <c r="G198" s="0" t="s">
        <v>3205</v>
      </c>
    </row>
    <row customHeight="1" ht="11.25">
      <c r="A199" s="0" t="s">
        <v>16</v>
      </c>
      <c r="B199" s="0" t="s">
        <v>3201</v>
      </c>
      <c r="C199" s="0" t="s">
        <v>3202</v>
      </c>
      <c r="D199" s="0" t="s">
        <v>3206</v>
      </c>
      <c r="E199" s="0" t="s">
        <v>3207</v>
      </c>
      <c r="F199" s="0" t="s">
        <v>2684</v>
      </c>
      <c r="G199" s="0" t="s">
        <v>3208</v>
      </c>
    </row>
    <row customHeight="1" ht="11.25">
      <c r="A200" s="0" t="s">
        <v>16</v>
      </c>
      <c r="B200" s="0" t="s">
        <v>3201</v>
      </c>
      <c r="C200" s="0" t="s">
        <v>3202</v>
      </c>
      <c r="D200" s="0" t="s">
        <v>3209</v>
      </c>
      <c r="E200" s="0" t="s">
        <v>3210</v>
      </c>
      <c r="F200" s="0" t="s">
        <v>2684</v>
      </c>
      <c r="G200" s="0" t="s">
        <v>3211</v>
      </c>
    </row>
    <row customHeight="1" ht="11.25">
      <c r="A201" s="0" t="s">
        <v>16</v>
      </c>
      <c r="B201" s="0" t="s">
        <v>3201</v>
      </c>
      <c r="C201" s="0" t="s">
        <v>3202</v>
      </c>
      <c r="D201" s="0" t="s">
        <v>3212</v>
      </c>
      <c r="E201" s="0" t="s">
        <v>3213</v>
      </c>
      <c r="F201" s="0" t="s">
        <v>2684</v>
      </c>
      <c r="G201" s="0" t="s">
        <v>3214</v>
      </c>
    </row>
    <row customHeight="1" ht="11.25">
      <c r="A202" s="0" t="s">
        <v>16</v>
      </c>
      <c r="B202" s="0" t="s">
        <v>3201</v>
      </c>
      <c r="C202" s="0" t="s">
        <v>3202</v>
      </c>
      <c r="D202" s="0" t="s">
        <v>3215</v>
      </c>
      <c r="E202" s="0" t="s">
        <v>3216</v>
      </c>
      <c r="F202" s="0" t="s">
        <v>2684</v>
      </c>
      <c r="G202" s="0" t="s">
        <v>3217</v>
      </c>
    </row>
    <row customHeight="1" ht="11.25">
      <c r="A203" s="0" t="s">
        <v>16</v>
      </c>
      <c r="B203" s="0" t="s">
        <v>3201</v>
      </c>
      <c r="C203" s="0" t="s">
        <v>3202</v>
      </c>
      <c r="D203" s="0" t="s">
        <v>3218</v>
      </c>
      <c r="E203" s="0" t="s">
        <v>3219</v>
      </c>
      <c r="F203" s="0" t="s">
        <v>2684</v>
      </c>
      <c r="G203" s="0" t="s">
        <v>3220</v>
      </c>
    </row>
    <row customHeight="1" ht="11.25">
      <c r="A204" s="0" t="s">
        <v>16</v>
      </c>
      <c r="B204" s="0" t="s">
        <v>3201</v>
      </c>
      <c r="C204" s="0" t="s">
        <v>3202</v>
      </c>
      <c r="D204" s="0" t="s">
        <v>3221</v>
      </c>
      <c r="E204" s="0" t="s">
        <v>3222</v>
      </c>
      <c r="F204" s="0" t="s">
        <v>2684</v>
      </c>
      <c r="G204" s="0" t="s">
        <v>3223</v>
      </c>
    </row>
    <row customHeight="1" ht="11.25">
      <c r="A205" s="0" t="s">
        <v>16</v>
      </c>
      <c r="B205" s="0" t="s">
        <v>3201</v>
      </c>
      <c r="C205" s="0" t="s">
        <v>3202</v>
      </c>
      <c r="D205" s="0" t="s">
        <v>3224</v>
      </c>
      <c r="E205" s="0" t="s">
        <v>3225</v>
      </c>
      <c r="F205" s="0" t="s">
        <v>2684</v>
      </c>
      <c r="G205" s="0" t="s">
        <v>3226</v>
      </c>
    </row>
    <row customHeight="1" ht="11.25">
      <c r="A206" s="0" t="s">
        <v>16</v>
      </c>
      <c r="B206" s="0" t="s">
        <v>3201</v>
      </c>
      <c r="C206" s="0" t="s">
        <v>3202</v>
      </c>
      <c r="D206" s="0" t="s">
        <v>3227</v>
      </c>
      <c r="E206" s="0" t="s">
        <v>3228</v>
      </c>
      <c r="F206" s="0" t="s">
        <v>2684</v>
      </c>
      <c r="G206" s="0" t="s">
        <v>3229</v>
      </c>
    </row>
    <row customHeight="1" ht="11.25">
      <c r="A207" s="0" t="s">
        <v>16</v>
      </c>
      <c r="B207" s="0" t="s">
        <v>3201</v>
      </c>
      <c r="C207" s="0" t="s">
        <v>3202</v>
      </c>
      <c r="D207" s="0" t="s">
        <v>3230</v>
      </c>
      <c r="E207" s="0" t="s">
        <v>3231</v>
      </c>
      <c r="F207" s="0" t="s">
        <v>2684</v>
      </c>
      <c r="G207" s="0" t="s">
        <v>3232</v>
      </c>
    </row>
    <row customHeight="1" ht="11.25">
      <c r="A208" s="0" t="s">
        <v>16</v>
      </c>
      <c r="B208" s="0" t="s">
        <v>3201</v>
      </c>
      <c r="C208" s="0" t="s">
        <v>3202</v>
      </c>
      <c r="D208" s="0" t="s">
        <v>3233</v>
      </c>
      <c r="E208" s="0" t="s">
        <v>3234</v>
      </c>
      <c r="F208" s="0" t="s">
        <v>2684</v>
      </c>
      <c r="G208" s="0" t="s">
        <v>3235</v>
      </c>
    </row>
    <row customHeight="1" ht="11.25">
      <c r="A209" s="0" t="s">
        <v>16</v>
      </c>
      <c r="B209" s="0" t="s">
        <v>3201</v>
      </c>
      <c r="C209" s="0" t="s">
        <v>3202</v>
      </c>
      <c r="D209" s="0" t="s">
        <v>3236</v>
      </c>
      <c r="E209" s="0" t="s">
        <v>3237</v>
      </c>
      <c r="F209" s="0" t="s">
        <v>2684</v>
      </c>
      <c r="G209" s="0" t="s">
        <v>3238</v>
      </c>
    </row>
    <row customHeight="1" ht="11.25">
      <c r="A210" s="0" t="s">
        <v>16</v>
      </c>
      <c r="B210" s="0" t="s">
        <v>3201</v>
      </c>
      <c r="C210" s="0" t="s">
        <v>3202</v>
      </c>
      <c r="D210" s="0" t="s">
        <v>3239</v>
      </c>
      <c r="E210" s="0" t="s">
        <v>3240</v>
      </c>
      <c r="F210" s="0" t="s">
        <v>2684</v>
      </c>
      <c r="G210" s="0" t="s">
        <v>3241</v>
      </c>
    </row>
    <row customHeight="1" ht="11.25">
      <c r="A211" s="0" t="s">
        <v>16</v>
      </c>
      <c r="B211" s="0" t="s">
        <v>3201</v>
      </c>
      <c r="C211" s="0" t="s">
        <v>3202</v>
      </c>
      <c r="D211" s="0" t="s">
        <v>3242</v>
      </c>
      <c r="E211" s="0" t="s">
        <v>3243</v>
      </c>
      <c r="F211" s="0" t="s">
        <v>2684</v>
      </c>
      <c r="G211" s="0" t="s">
        <v>3244</v>
      </c>
    </row>
    <row customHeight="1" ht="11.25">
      <c r="A212" s="0" t="s">
        <v>16</v>
      </c>
      <c r="B212" s="0" t="s">
        <v>3201</v>
      </c>
      <c r="C212" s="0" t="s">
        <v>3202</v>
      </c>
      <c r="D212" s="0" t="s">
        <v>3245</v>
      </c>
      <c r="E212" s="0" t="s">
        <v>3246</v>
      </c>
      <c r="F212" s="0" t="s">
        <v>2684</v>
      </c>
      <c r="G212" s="0" t="s">
        <v>3247</v>
      </c>
    </row>
    <row customHeight="1" ht="11.25">
      <c r="A213" s="0" t="s">
        <v>16</v>
      </c>
      <c r="B213" s="0" t="s">
        <v>3201</v>
      </c>
      <c r="C213" s="0" t="s">
        <v>3202</v>
      </c>
      <c r="D213" s="0" t="s">
        <v>3201</v>
      </c>
      <c r="E213" s="0" t="s">
        <v>3202</v>
      </c>
      <c r="F213" s="0" t="s">
        <v>2681</v>
      </c>
      <c r="G213" s="0" t="s">
        <v>3248</v>
      </c>
    </row>
    <row customHeight="1" ht="11.25">
      <c r="A214" s="0" t="s">
        <v>16</v>
      </c>
      <c r="B214" s="0" t="s">
        <v>3201</v>
      </c>
      <c r="C214" s="0" t="s">
        <v>3202</v>
      </c>
      <c r="D214" s="0" t="s">
        <v>3249</v>
      </c>
      <c r="E214" s="0" t="s">
        <v>3250</v>
      </c>
      <c r="F214" s="0" t="s">
        <v>2727</v>
      </c>
      <c r="G214" s="0" t="s">
        <v>3251</v>
      </c>
    </row>
    <row customHeight="1" ht="11.25">
      <c r="A215" s="0" t="s">
        <v>16</v>
      </c>
      <c r="B215" s="0" t="s">
        <v>3252</v>
      </c>
      <c r="C215" s="0" t="s">
        <v>3253</v>
      </c>
      <c r="D215" s="0" t="s">
        <v>3252</v>
      </c>
      <c r="E215" s="0" t="s">
        <v>3253</v>
      </c>
      <c r="F215" s="0" t="s">
        <v>2675</v>
      </c>
      <c r="G215" s="0" t="s">
        <v>3254</v>
      </c>
    </row>
    <row customHeight="1" ht="11.25">
      <c r="A216" s="0" t="s">
        <v>16</v>
      </c>
      <c r="B216" s="0" t="s">
        <v>3255</v>
      </c>
      <c r="C216" s="0" t="s">
        <v>3256</v>
      </c>
      <c r="D216" s="0" t="s">
        <v>3255</v>
      </c>
      <c r="E216" s="0" t="s">
        <v>3256</v>
      </c>
      <c r="F216" s="0" t="s">
        <v>2678</v>
      </c>
      <c r="G216" s="0" t="s">
        <v>3257</v>
      </c>
    </row>
    <row customHeight="1" ht="11.25">
      <c r="A217" s="0" t="s">
        <v>16</v>
      </c>
      <c r="B217" s="0" t="s">
        <v>3258</v>
      </c>
      <c r="C217" s="0" t="s">
        <v>3259</v>
      </c>
      <c r="D217" s="0" t="s">
        <v>3258</v>
      </c>
      <c r="E217" s="0" t="s">
        <v>3259</v>
      </c>
      <c r="F217" s="0" t="s">
        <v>2675</v>
      </c>
      <c r="G217" s="0" t="s">
        <v>3260</v>
      </c>
    </row>
    <row customHeight="1" ht="11.25">
      <c r="A218" s="0" t="s">
        <v>16</v>
      </c>
      <c r="B218" s="0" t="s">
        <v>3261</v>
      </c>
      <c r="C218" s="0" t="s">
        <v>3262</v>
      </c>
      <c r="D218" s="0" t="s">
        <v>3261</v>
      </c>
      <c r="E218" s="0" t="s">
        <v>3262</v>
      </c>
      <c r="F218" s="0" t="s">
        <v>2678</v>
      </c>
      <c r="G218" s="0" t="s">
        <v>3263</v>
      </c>
    </row>
    <row customHeight="1" ht="11.25">
      <c r="A219" s="0" t="s">
        <v>16</v>
      </c>
      <c r="B219" s="0" t="s">
        <v>100</v>
      </c>
      <c r="C219" s="0" t="s">
        <v>101</v>
      </c>
      <c r="D219" s="0" t="s">
        <v>100</v>
      </c>
      <c r="E219" s="0" t="s">
        <v>101</v>
      </c>
      <c r="F219" s="0" t="s">
        <v>2675</v>
      </c>
      <c r="G219" s="0" t="s">
        <v>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C70B4-3073-7E3D-5B42-0.E7AA20C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3313</v>
      </c>
      <c r="B1" s="835" t="s">
        <v>3314</v>
      </c>
      <c r="C1" s="835" t="s">
        <v>1165</v>
      </c>
    </row>
    <row customHeight="1" ht="11.25">
      <c r="A2" s="835">
        <v>4189678</v>
      </c>
      <c r="B2" s="835" t="s">
        <v>3315</v>
      </c>
      <c r="C2" s="835" t="s">
        <v>3316</v>
      </c>
    </row>
    <row customHeight="1" ht="11.25">
      <c r="A3" s="835">
        <v>4190415</v>
      </c>
      <c r="B3" s="835" t="s">
        <v>3317</v>
      </c>
      <c r="C3" s="835" t="s">
        <v>3316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CF3D1-EAAC-333B-16F9-0.1CFFB52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3318</v>
      </c>
      <c r="B1" s="163" t="s">
        <v>3319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8BCF6-DF28-E547-9B01-0.367C3C5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3320</v>
      </c>
      <c r="B1" s="0" t="b">
        <v>1</v>
      </c>
    </row>
    <row customHeight="1" ht="11.25">
      <c r="A2" s="0" t="s">
        <v>3321</v>
      </c>
      <c r="B2" s="0" t="b">
        <v>0</v>
      </c>
    </row>
    <row customHeight="1" ht="11.25">
      <c r="A3" s="0" t="s">
        <v>3322</v>
      </c>
      <c r="B3" s="0" t="b">
        <v>1</v>
      </c>
    </row>
    <row customHeight="1" ht="11.25">
      <c r="A4" s="0" t="s">
        <v>3323</v>
      </c>
      <c r="B4" s="0" t="b">
        <v>0</v>
      </c>
    </row>
    <row customHeight="1" ht="11.25">
      <c r="A5" s="0" t="s">
        <v>3324</v>
      </c>
      <c r="B5" s="0" t="b">
        <v>0</v>
      </c>
    </row>
    <row customHeight="1" ht="11.25">
      <c r="A6" s="0" t="s">
        <v>3325</v>
      </c>
      <c r="B6" s="0" t="b">
        <v>0</v>
      </c>
    </row>
    <row customHeight="1" ht="11.25">
      <c r="A7" s="0" t="s">
        <v>3326</v>
      </c>
      <c r="B7" s="0" t="b">
        <v>0</v>
      </c>
    </row>
    <row customHeight="1" ht="11.25">
      <c r="A8" s="0" t="s">
        <v>3327</v>
      </c>
      <c r="B8" s="0" t="b">
        <v>0</v>
      </c>
    </row>
    <row customHeight="1" ht="11.25">
      <c r="A9" s="0" t="s">
        <v>3328</v>
      </c>
      <c r="B9" s="0" t="b">
        <v>0</v>
      </c>
    </row>
    <row customHeight="1" ht="11.25">
      <c r="A10" s="0" t="s">
        <v>3329</v>
      </c>
      <c r="B10" s="0" t="b">
        <v>0</v>
      </c>
    </row>
    <row customHeight="1" ht="11.25">
      <c r="A11" s="0" t="s">
        <v>3330</v>
      </c>
      <c r="B11" s="0" t="b">
        <v>1</v>
      </c>
    </row>
    <row customHeight="1" ht="11.25">
      <c r="A12" s="0" t="s">
        <v>3331</v>
      </c>
      <c r="B12" s="0" t="b">
        <v>0</v>
      </c>
    </row>
    <row customHeight="1" ht="11.25">
      <c r="A13" s="0" t="s">
        <v>3332</v>
      </c>
      <c r="B13" s="0" t="b">
        <v>0</v>
      </c>
    </row>
    <row customHeight="1" ht="11.25">
      <c r="A14" s="0" t="s">
        <v>3333</v>
      </c>
      <c r="B14" s="0" t="b">
        <v>0</v>
      </c>
    </row>
    <row customHeight="1" ht="11.25">
      <c r="A15" s="0" t="s">
        <v>3334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1C3C1-626E-8798-9E46-0.E5D3AE5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756B8-D079-F79A-4068-0.D42662A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3335</v>
      </c>
      <c r="B1" s="67" t="s">
        <v>3336</v>
      </c>
    </row>
    <row customHeight="1" ht="11.25">
      <c r="A2" s="64" t="s">
        <v>3337</v>
      </c>
      <c r="B2" s="64" t="s">
        <v>3338</v>
      </c>
    </row>
    <row customHeight="1" ht="11.25">
      <c r="A3" s="64" t="s">
        <v>3339</v>
      </c>
      <c r="B3" s="64" t="s">
        <v>3340</v>
      </c>
    </row>
    <row customHeight="1" ht="11.25">
      <c r="A4" s="64" t="s">
        <v>3341</v>
      </c>
      <c r="B4" s="64" t="s">
        <v>3342</v>
      </c>
    </row>
    <row customHeight="1" ht="11.25">
      <c r="A5" s="64" t="s">
        <v>3343</v>
      </c>
      <c r="B5" s="64" t="s">
        <v>3344</v>
      </c>
    </row>
    <row customHeight="1" ht="11.25">
      <c r="A6" s="64" t="s">
        <v>3345</v>
      </c>
      <c r="B6" s="64" t="s">
        <v>3346</v>
      </c>
    </row>
    <row customHeight="1" ht="11.25">
      <c r="A7" s="64" t="s">
        <v>3347</v>
      </c>
      <c r="B7" s="64" t="s">
        <v>3348</v>
      </c>
    </row>
    <row customHeight="1" ht="11.25">
      <c r="A8" s="64" t="s">
        <v>3349</v>
      </c>
      <c r="B8" s="64" t="s">
        <v>3350</v>
      </c>
    </row>
    <row customHeight="1" ht="11.25">
      <c r="A9" s="64" t="s">
        <v>3351</v>
      </c>
      <c r="B9" s="64" t="s">
        <v>3352</v>
      </c>
    </row>
    <row customHeight="1" ht="11.25">
      <c r="A10" s="64" t="s">
        <v>3353</v>
      </c>
      <c r="B10" s="64" t="s">
        <v>3354</v>
      </c>
    </row>
    <row customHeight="1" ht="11.25">
      <c r="A11" s="64" t="s">
        <v>3355</v>
      </c>
      <c r="B11" s="64" t="s">
        <v>3356</v>
      </c>
    </row>
    <row customHeight="1" ht="11.25">
      <c r="A12" s="64" t="s">
        <v>3357</v>
      </c>
      <c r="B12" s="64" t="s">
        <v>3358</v>
      </c>
    </row>
    <row customHeight="1" ht="11.25">
      <c r="A13" s="64" t="s">
        <v>3359</v>
      </c>
      <c r="B13" s="64" t="s">
        <v>3360</v>
      </c>
    </row>
    <row customHeight="1" ht="11.25">
      <c r="A14" s="64" t="s">
        <v>3361</v>
      </c>
      <c r="B14" s="64" t="s">
        <v>3362</v>
      </c>
    </row>
    <row customHeight="1" ht="11.25">
      <c r="A15" s="64" t="s">
        <v>3363</v>
      </c>
      <c r="B15" s="64" t="s">
        <v>3364</v>
      </c>
    </row>
    <row customHeight="1" ht="11.25">
      <c r="A16" s="64" t="s">
        <v>3365</v>
      </c>
      <c r="B16" s="64" t="s">
        <v>3366</v>
      </c>
    </row>
    <row customHeight="1" ht="11.25">
      <c r="A17" s="64" t="s">
        <v>3367</v>
      </c>
      <c r="B17" s="64" t="s">
        <v>3368</v>
      </c>
    </row>
    <row customHeight="1" ht="11.25">
      <c r="A18" s="64" t="s">
        <v>3369</v>
      </c>
      <c r="B18" s="64" t="s">
        <v>3370</v>
      </c>
    </row>
    <row customHeight="1" ht="11.25">
      <c r="A19" s="64" t="s">
        <v>3371</v>
      </c>
      <c r="B19" s="64" t="s">
        <v>3372</v>
      </c>
    </row>
    <row customHeight="1" ht="11.25">
      <c r="A20" s="64" t="s">
        <v>3373</v>
      </c>
      <c r="B20" s="64" t="s">
        <v>3374</v>
      </c>
    </row>
    <row customHeight="1" ht="11.25">
      <c r="A21" s="64" t="s">
        <v>3375</v>
      </c>
      <c r="B21" s="64" t="s">
        <v>3376</v>
      </c>
    </row>
    <row customHeight="1" ht="11.25">
      <c r="A22" s="64" t="s">
        <v>3377</v>
      </c>
      <c r="B22" s="64" t="s">
        <v>3378</v>
      </c>
    </row>
    <row customHeight="1" ht="11.25">
      <c r="A23" s="64" t="s">
        <v>3379</v>
      </c>
      <c r="B23" s="64" t="s">
        <v>3380</v>
      </c>
    </row>
    <row customHeight="1" ht="11.25">
      <c r="A24" s="64" t="s">
        <v>3381</v>
      </c>
      <c r="B24" s="64" t="s">
        <v>3382</v>
      </c>
    </row>
    <row customHeight="1" ht="11.25">
      <c r="A25" s="64" t="s">
        <v>3383</v>
      </c>
      <c r="B25" s="64" t="s">
        <v>3384</v>
      </c>
    </row>
    <row customHeight="1" ht="11.25">
      <c r="A26" s="64" t="s">
        <v>3385</v>
      </c>
      <c r="B26" s="64" t="s">
        <v>3386</v>
      </c>
    </row>
    <row customHeight="1" ht="11.25">
      <c r="A27" s="64" t="s">
        <v>3387</v>
      </c>
      <c r="B27" s="64" t="s">
        <v>3388</v>
      </c>
    </row>
    <row customHeight="1" ht="11.25">
      <c r="A28" s="64" t="s">
        <v>3389</v>
      </c>
      <c r="B28" s="64" t="s">
        <v>3390</v>
      </c>
    </row>
    <row customHeight="1" ht="11.25">
      <c r="A29" s="64" t="s">
        <v>3391</v>
      </c>
      <c r="B29" s="64" t="s">
        <v>3392</v>
      </c>
    </row>
    <row customHeight="1" ht="11.25">
      <c r="A30" s="64" t="s">
        <v>3393</v>
      </c>
      <c r="B30" s="64" t="s">
        <v>3394</v>
      </c>
    </row>
    <row customHeight="1" ht="11.25">
      <c r="A31" s="64" t="s">
        <v>3395</v>
      </c>
      <c r="B31" s="64" t="s">
        <v>3396</v>
      </c>
    </row>
    <row customHeight="1" ht="11.25">
      <c r="A32" s="64" t="s">
        <v>3397</v>
      </c>
      <c r="B32" s="64" t="s">
        <v>3398</v>
      </c>
    </row>
    <row customHeight="1" ht="11.25">
      <c r="A33" s="64" t="s">
        <v>3399</v>
      </c>
      <c r="B33" s="64" t="s">
        <v>3400</v>
      </c>
    </row>
    <row customHeight="1" ht="11.25">
      <c r="A34" s="64" t="s">
        <v>3401</v>
      </c>
      <c r="B34" s="64" t="s">
        <v>3402</v>
      </c>
    </row>
    <row customHeight="1" ht="11.25">
      <c r="A35" s="64" t="s">
        <v>3403</v>
      </c>
      <c r="B35" s="64" t="s">
        <v>3404</v>
      </c>
    </row>
    <row customHeight="1" ht="11.25">
      <c r="A36" s="64" t="s">
        <v>3405</v>
      </c>
      <c r="B36" s="64" t="s">
        <v>3406</v>
      </c>
    </row>
    <row customHeight="1" ht="11.25">
      <c r="A37" s="64" t="s">
        <v>3407</v>
      </c>
      <c r="B37" s="64" t="s">
        <v>3408</v>
      </c>
    </row>
    <row customHeight="1" ht="11.25">
      <c r="A38" s="64" t="s">
        <v>3409</v>
      </c>
      <c r="B38" s="64" t="s">
        <v>3410</v>
      </c>
    </row>
    <row customHeight="1" ht="11.25">
      <c r="A39" s="64" t="s">
        <v>3411</v>
      </c>
      <c r="B39" s="64" t="s">
        <v>3412</v>
      </c>
    </row>
    <row customHeight="1" ht="11.25">
      <c r="A40" s="64" t="s">
        <v>3413</v>
      </c>
      <c r="B40" s="64" t="s">
        <v>3414</v>
      </c>
    </row>
    <row customHeight="1" ht="11.25">
      <c r="A41" s="64" t="s">
        <v>3415</v>
      </c>
      <c r="B41" s="64" t="s">
        <v>3416</v>
      </c>
    </row>
    <row customHeight="1" ht="11.25">
      <c r="A42" s="64" t="s">
        <v>3417</v>
      </c>
      <c r="B42" s="64" t="s">
        <v>3418</v>
      </c>
    </row>
    <row customHeight="1" ht="11.25">
      <c r="A43" s="64" t="s">
        <v>3419</v>
      </c>
      <c r="B43" s="64" t="s">
        <v>3420</v>
      </c>
    </row>
    <row customHeight="1" ht="11.25">
      <c r="A44" s="64" t="s">
        <v>3421</v>
      </c>
      <c r="B44" s="64" t="s">
        <v>3422</v>
      </c>
    </row>
    <row customHeight="1" ht="11.25">
      <c r="A45" s="64" t="s">
        <v>3423</v>
      </c>
      <c r="B45" s="64" t="s">
        <v>3424</v>
      </c>
    </row>
    <row customHeight="1" ht="11.25">
      <c r="A46" s="64" t="s">
        <v>3425</v>
      </c>
      <c r="B46" s="64" t="s">
        <v>3426</v>
      </c>
    </row>
    <row customHeight="1" ht="11.25">
      <c r="A47" s="64" t="s">
        <v>3427</v>
      </c>
      <c r="B47" s="64" t="s">
        <v>3428</v>
      </c>
    </row>
    <row customHeight="1" ht="11.25">
      <c r="A48" s="64" t="s">
        <v>3429</v>
      </c>
      <c r="B48" s="64" t="s">
        <v>3430</v>
      </c>
    </row>
    <row customHeight="1" ht="11.25">
      <c r="A49" s="64" t="s">
        <v>3431</v>
      </c>
      <c r="B49" s="64" t="s">
        <v>3432</v>
      </c>
    </row>
    <row customHeight="1" ht="11.25">
      <c r="A50" s="64" t="s">
        <v>3433</v>
      </c>
      <c r="B50" s="64" t="s">
        <v>3434</v>
      </c>
    </row>
    <row customHeight="1" ht="11.25">
      <c r="A51" s="64" t="s">
        <v>3435</v>
      </c>
      <c r="B51" s="64" t="s">
        <v>3436</v>
      </c>
    </row>
    <row customHeight="1" ht="11.25">
      <c r="A52" s="64" t="s">
        <v>3437</v>
      </c>
      <c r="B52" s="64" t="s">
        <v>3438</v>
      </c>
    </row>
    <row customHeight="1" ht="11.25">
      <c r="A53" s="64" t="s">
        <v>3439</v>
      </c>
      <c r="B53" s="64" t="s">
        <v>3440</v>
      </c>
    </row>
    <row customHeight="1" ht="11.25">
      <c r="A54" s="64" t="s">
        <v>3441</v>
      </c>
      <c r="B54" s="64" t="s">
        <v>3442</v>
      </c>
    </row>
    <row customHeight="1" ht="11.25">
      <c r="A55" s="64" t="s">
        <v>3443</v>
      </c>
      <c r="B55" s="64" t="s">
        <v>3444</v>
      </c>
    </row>
    <row customHeight="1" ht="11.25">
      <c r="A56" s="64" t="s">
        <v>3445</v>
      </c>
      <c r="B56" s="64" t="s">
        <v>3446</v>
      </c>
    </row>
    <row customHeight="1" ht="11.25">
      <c r="A57" s="64" t="s">
        <v>3447</v>
      </c>
      <c r="B57" s="64" t="s">
        <v>3448</v>
      </c>
    </row>
    <row customHeight="1" ht="11.25">
      <c r="A58" s="64" t="s">
        <v>3449</v>
      </c>
      <c r="B58" s="64" t="s">
        <v>3450</v>
      </c>
    </row>
    <row customHeight="1" ht="11.25">
      <c r="A59" s="64" t="s">
        <v>3451</v>
      </c>
      <c r="B59" s="64" t="s">
        <v>3452</v>
      </c>
    </row>
    <row customHeight="1" ht="11.25">
      <c r="A60" s="64" t="s">
        <v>3453</v>
      </c>
      <c r="B60" s="64" t="s">
        <v>3454</v>
      </c>
    </row>
    <row customHeight="1" ht="11.25">
      <c r="A61" s="64"/>
      <c r="B61" s="64" t="s">
        <v>3455</v>
      </c>
    </row>
    <row customHeight="1" ht="11.25">
      <c r="A62" s="64"/>
      <c r="B62" s="64" t="s">
        <v>3456</v>
      </c>
    </row>
    <row customHeight="1" ht="11.25">
      <c r="A63" s="64"/>
      <c r="B63" s="64" t="s">
        <v>3457</v>
      </c>
    </row>
    <row customHeight="1" ht="11.25">
      <c r="A64" s="64"/>
      <c r="B64" s="64" t="s">
        <v>3458</v>
      </c>
    </row>
    <row customHeight="1" ht="11.25">
      <c r="A65" s="64"/>
      <c r="B65" s="64" t="s">
        <v>3459</v>
      </c>
    </row>
    <row customHeight="1" ht="11.25">
      <c r="A66" s="64"/>
      <c r="B66" s="64" t="s">
        <v>3460</v>
      </c>
    </row>
    <row customHeight="1" ht="11.25">
      <c r="A67" s="64"/>
      <c r="B67" s="64" t="s">
        <v>3461</v>
      </c>
    </row>
    <row customHeight="1" ht="11.25">
      <c r="A68" s="64"/>
      <c r="B68" s="64" t="s">
        <v>3462</v>
      </c>
    </row>
    <row customHeight="1" ht="11.25">
      <c r="A69" s="64"/>
      <c r="B69" s="64" t="s">
        <v>3463</v>
      </c>
    </row>
    <row customHeight="1" ht="11.25">
      <c r="A70" s="64"/>
      <c r="B70" s="64" t="s">
        <v>3464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31AF8-DF36-E946-2CCE-0.89B69D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3465</v>
      </c>
    </row>
    <row customHeight="1" ht="90">
      <c r="B2" s="94" t="s">
        <v>3466</v>
      </c>
    </row>
    <row customHeight="1" ht="67.5">
      <c r="B3" s="94" t="s">
        <v>3467</v>
      </c>
    </row>
    <row customHeight="1" ht="33.75">
      <c r="B4" s="94" t="s">
        <v>3468</v>
      </c>
    </row>
    <row customHeight="1" ht="11.25">
      <c r="B5" s="94" t="s">
        <v>3469</v>
      </c>
    </row>
    <row customHeight="1" ht="22.5">
      <c r="B6" s="94" t="s">
        <v>3470</v>
      </c>
    </row>
    <row customHeight="1" ht="22.5">
      <c r="B7" s="94" t="s">
        <v>3471</v>
      </c>
    </row>
    <row customHeight="1" ht="22.5">
      <c r="B8" s="94" t="s">
        <v>3472</v>
      </c>
    </row>
    <row customHeight="1" ht="22.5">
      <c r="B9" s="94" t="s">
        <v>3473</v>
      </c>
    </row>
    <row customHeight="1" ht="56.25">
      <c r="B10" s="94" t="s">
        <v>3474</v>
      </c>
    </row>
    <row customHeight="1" ht="12.75">
      <c r="B11" s="159" t="s">
        <v>3475</v>
      </c>
    </row>
    <row customHeight="1" ht="11.25">
      <c r="B12" s="93" t="s">
        <v>3476</v>
      </c>
    </row>
    <row customHeight="1" ht="22.5">
      <c r="B13" s="94" t="s">
        <v>3477</v>
      </c>
    </row>
    <row customHeight="1" ht="67.5">
      <c r="B14" s="94" t="s">
        <v>3478</v>
      </c>
    </row>
    <row customHeight="1" ht="22.5">
      <c r="B15" s="94" t="s">
        <v>3479</v>
      </c>
    </row>
    <row customHeight="1" ht="11.25">
      <c r="B16" s="93" t="s">
        <v>3480</v>
      </c>
      <c r="D16" s="100"/>
    </row>
    <row customHeight="1" ht="33.75">
      <c r="B17" s="94" t="s">
        <v>3481</v>
      </c>
    </row>
    <row customHeight="1" ht="33.75">
      <c r="B18" s="94" t="s">
        <v>3482</v>
      </c>
    </row>
    <row customHeight="1" ht="11.25">
      <c r="B19" s="94" t="s">
        <v>3483</v>
      </c>
    </row>
    <row customHeight="1" ht="33.75">
      <c r="B20" s="94" t="s">
        <v>3484</v>
      </c>
    </row>
    <row customHeight="1" ht="11.25">
      <c r="B21" s="93" t="s">
        <v>3485</v>
      </c>
    </row>
    <row customHeight="1" ht="11.25">
      <c r="B22" s="94" t="s">
        <v>3486</v>
      </c>
    </row>
    <row r="24" customHeight="1" ht="22.5">
      <c r="B24" s="161" t="s">
        <v>3487</v>
      </c>
    </row>
    <row r="26" customHeight="1" ht="11.25">
      <c r="B26" s="93" t="s">
        <v>3488</v>
      </c>
    </row>
    <row customHeight="1" ht="22.5">
      <c r="B27" s="160" t="s">
        <v>395</v>
      </c>
    </row>
    <row customHeight="1" ht="56.25">
      <c r="B28" s="160" t="s">
        <v>3489</v>
      </c>
    </row>
    <row customHeight="1" ht="11.25">
      <c r="B29" s="210" t="s">
        <v>3490</v>
      </c>
    </row>
    <row customHeight="1" ht="22.5">
      <c r="B30" s="160" t="s">
        <v>3491</v>
      </c>
    </row>
    <row r="32" customHeight="1" ht="11.25">
      <c r="A32" s="188"/>
      <c r="B32" s="189" t="s">
        <v>3492</v>
      </c>
    </row>
    <row customHeight="1" ht="14.25">
      <c r="A33" s="190">
        <v>1</v>
      </c>
      <c r="B33" s="191" t="s">
        <v>3493</v>
      </c>
    </row>
    <row customHeight="1" ht="14.25">
      <c r="A34" s="190">
        <v>2</v>
      </c>
      <c r="B34" s="191" t="s">
        <v>3494</v>
      </c>
    </row>
    <row customHeight="1" ht="11.25">
      <c r="B35" s="189" t="s">
        <v>3495</v>
      </c>
    </row>
    <row customHeight="1" ht="11.25">
      <c r="B36" s="191" t="s">
        <v>3496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